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jecucion de presupuesto 2023\Ejecucion de Presupuesto Septiembre 2023\"/>
    </mc:Choice>
  </mc:AlternateContent>
  <bookViews>
    <workbookView xWindow="0" yWindow="0" windowWidth="20490" windowHeight="7755" firstSheet="1" activeTab="1"/>
  </bookViews>
  <sheets>
    <sheet name="Plantilla Presupuesto" sheetId="2" state="hidden" r:id="rId1"/>
    <sheet name="Hoja2" sheetId="6" r:id="rId2"/>
  </sheets>
  <calcPr calcId="191029"/>
</workbook>
</file>

<file path=xl/calcChain.xml><?xml version="1.0" encoding="utf-8"?>
<calcChain xmlns="http://schemas.openxmlformats.org/spreadsheetml/2006/main">
  <c r="K89" i="6" l="1"/>
  <c r="L29" i="6"/>
  <c r="L19" i="6"/>
  <c r="L89" i="6" s="1"/>
  <c r="L12" i="6"/>
  <c r="K12" i="6"/>
  <c r="J19" i="6"/>
  <c r="K19" i="6"/>
  <c r="D12" i="6"/>
  <c r="K29" i="6" l="1"/>
  <c r="K11" i="6" s="1"/>
  <c r="K55" i="6"/>
  <c r="J12" i="6" l="1"/>
  <c r="J29" i="6"/>
  <c r="J89" i="6" s="1"/>
  <c r="J55" i="6"/>
  <c r="J11" i="6" l="1"/>
  <c r="I55" i="6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H11" i="6" s="1"/>
  <c r="G19" i="6"/>
  <c r="G11" i="6" s="1"/>
  <c r="F19" i="6"/>
  <c r="E19" i="6"/>
  <c r="D19" i="6"/>
  <c r="C19" i="6"/>
  <c r="I12" i="6"/>
  <c r="H12" i="6"/>
  <c r="G12" i="6"/>
  <c r="F12" i="6"/>
  <c r="E12" i="6"/>
  <c r="D89" i="6" l="1"/>
  <c r="E11" i="6"/>
  <c r="C89" i="6"/>
  <c r="F11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<sst xmlns="http://schemas.openxmlformats.org/spreadsheetml/2006/main" count="262" uniqueCount="117">
  <si>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</si>
  <si>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</si>
  <si>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</si>
  <si>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</si>
  <si>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</si>
  <si>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</si>
  <si>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</si>
  <si>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</si>
  <si>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</si>
  <si>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</si>
  <si>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</si>
  <si>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</si>
  <si>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</si>
  <si>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</si>
  <si>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</si>
  <si>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</si>
  <si>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</si>
  <si>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</si>
  <si>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</si>
  <si>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</si>
  <si>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</si>
  <si>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</si>
  <si>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</si>
  <si>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</si>
  <si>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</si>
  <si>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</si>
  <si>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</si>
  <si>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</si>
  <si>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</si>
  <si>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</si>
  <si>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</si>
  <si>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</si>
  <si>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</si>
  <si>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</si>
  <si>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</si>
  <si>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</si>
  <si>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</si>
  <si>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</si>
  <si>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</si>
  <si>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</si>
  <si>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</si>
  <si>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</si>
  <si>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</si>
  <si>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</si>
  <si>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</si>
  <si>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</si>
  <si>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</si>
  <si>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</si>
  <si>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</si>
  <si>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</si>
  <si>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</si>
  <si>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</si>
  <si>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</si>
  <si>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</si>
  <si>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</si>
  <si>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</si>
  <si>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</si>
  <si>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</si>
  <si>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</si>
  <si>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</si>
  <si>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</si>
  <si>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</si>
  <si>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</si>
  <si>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</si>
  <si>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</si>
  <si>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</si>
  <si>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</si>
  <si>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</si>
  <si>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</si>
  <si>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</si>
  <si>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</si>
  <si>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</si>
  <si>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</si>
  <si>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</si>
  <si>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</si>
  <si>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</si>
  <si>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</si>
  <si>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</si>
  <si>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</si>
  <si>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</si>
  <si>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</si>
  <si>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</si>
  <si>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</si>
  <si>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</si>
  <si>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</si>
  <si>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</si>
  <si>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</si>
  <si>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</si>
  <si>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</si>
  <si>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</si>
  <si>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</si>
  <si>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</si>
  <si>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</si>
  <si>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</si>
  <si>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</si>
  <si>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</si>
  <si>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</si>
  <si>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</si>
  <si>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</si>
  <si>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</si>
  <si>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</si>
  <si>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</si>
  <si>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</si>
  <si>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</si>
  <si>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</si>
  <si>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</si>
  <si>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</si>
  <si>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</si>
  <si>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</si>
  <si>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</si>
  <si>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</si>
  <si>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>Departamento de Contabilidad</t>
  </si>
  <si>
    <t>JULIO</t>
  </si>
  <si>
    <t>AGOSTO</t>
  </si>
  <si>
    <t>SEPTIEMBRE</t>
  </si>
  <si>
    <t>Lic. Ricardi Piantini</t>
  </si>
  <si>
    <t>A  septiembre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</si>
</sst>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9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center" wrapText="1"/>
    </xf>
    <xf numFmtId="17" fontId="4" fillId="3" borderId="0" xfId="0" applyNumberFormat="1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4" fillId="0" borderId="0" xfId="1" applyFont="1" applyBorder="1"/>
    <xf numFmtId="0" fontId="5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5" fillId="0" borderId="0" xfId="1" applyFont="1" applyBorder="1"/>
    <xf numFmtId="43" fontId="0" fillId="0" borderId="0" xfId="1" applyFont="1" applyFill="1" applyBorder="1"/>
    <xf numFmtId="43" fontId="4" fillId="0" borderId="0" xfId="1" applyFont="1" applyBorder="1" applyAlignment="1">
      <alignment horizontal="right" vertical="center" wrapText="1"/>
    </xf>
    <xf numFmtId="0" fontId="0" fillId="0" borderId="0" xfId="0" applyBorder="1"/>
    <xf numFmtId="0" fontId="4" fillId="4" borderId="0" xfId="0" applyFont="1" applyFill="1" applyBorder="1" applyAlignment="1">
      <alignment horizontal="left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 wrapText="1"/>
    </xf>
    <xf numFmtId="43" fontId="1" fillId="4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3" borderId="0" xfId="1" applyFont="1" applyFill="1" applyBorder="1" applyAlignment="1">
      <alignment horizontal="left" vertical="center" wrapText="1"/>
    </xf>
    <xf numFmtId="43" fontId="5" fillId="0" borderId="0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1" fillId="0" borderId="2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/>
    <xf numFmtId="0" fontId="10" fillId="0" borderId="0" xfId="0" applyFont="1"/>
    <xf numFmtId="0" fontId="11" fillId="0" borderId="0" xfId="0" applyFont="1" applyBorder="1" applyAlignment="1">
      <alignment horizontal="left" vertical="center" wrapText="1"/>
    </xf>
    <xf numFmtId="43" fontId="10" fillId="0" borderId="0" xfId="1" applyFont="1" applyBorder="1"/>
    <xf numFmtId="43" fontId="11" fillId="0" borderId="0" xfId="1" applyFont="1" applyBorder="1"/>
    <xf numFmtId="43" fontId="10" fillId="5" borderId="0" xfId="1" applyFont="1" applyFill="1"/>
    <xf numFmtId="43" fontId="10" fillId="0" borderId="0" xfId="1" applyFont="1"/>
    <xf numFmtId="43" fontId="0" fillId="6" borderId="0" xfId="1" applyFont="1" applyFill="1"/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288925" y="361315"/>
          <a:ext cx="2139950" cy="934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193555</xdr:rowOff>
    </xdr:from>
    <xdr:to>
      <xdr:col>11</xdr:col>
      <xdr:colOff>73556</xdr:colOff>
      <xdr:row>8</xdr:row>
      <xdr:rowOff>104379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92150" y="1003180"/>
          <a:ext cx="3159656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73" t="s">
        <v>0</v>
      </c>
      <c r="B1" s="73"/>
      <c r="C1" s="73"/>
      <c r="E1" s="48" t="s">
        <v>1</v>
      </c>
    </row>
    <row r="2" spans="1:5" ht="18.75">
      <c r="A2" s="73" t="s">
        <v>2</v>
      </c>
      <c r="B2" s="73"/>
      <c r="C2" s="73"/>
      <c r="E2" s="9" t="s">
        <v>3</v>
      </c>
    </row>
    <row r="3" spans="1:5" ht="18.75">
      <c r="A3" s="73" t="s">
        <v>4</v>
      </c>
      <c r="B3" s="73"/>
      <c r="C3" s="73"/>
      <c r="E3" s="9" t="s">
        <v>5</v>
      </c>
    </row>
    <row r="4" spans="1:5" ht="18.75">
      <c r="A4" s="74" t="s">
        <v>6</v>
      </c>
      <c r="B4" s="74"/>
      <c r="C4" s="74"/>
      <c r="E4" s="48" t="s">
        <v>7</v>
      </c>
    </row>
    <row r="5" spans="1:5">
      <c r="A5" s="75" t="s">
        <v>8</v>
      </c>
      <c r="B5" s="75"/>
      <c r="C5" s="75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6"/>
  <sheetViews>
    <sheetView tabSelected="1" workbookViewId="0">
      <pane xSplit="1" topLeftCell="B1" activePane="topRight" state="frozen"/>
      <selection pane="topRight" activeCell="L76" sqref="L76"/>
    </sheetView>
  </sheetViews>
  <sheetFormatPr baseColWidth="10" defaultColWidth="9.140625" defaultRowHeight="15"/>
  <cols>
    <col min="1" max="1" width="107" customWidth="1"/>
    <col min="2" max="2" width="20.5703125" style="3" customWidth="1"/>
    <col min="3" max="3" width="12.5703125" style="4" customWidth="1"/>
    <col min="4" max="4" width="15.42578125" customWidth="1"/>
    <col min="5" max="5" width="15" customWidth="1"/>
    <col min="6" max="6" width="14.85546875" style="5" customWidth="1"/>
    <col min="7" max="7" width="15.5703125" style="5" customWidth="1"/>
    <col min="8" max="8" width="15.85546875" customWidth="1"/>
    <col min="9" max="9" width="15.5703125" customWidth="1"/>
    <col min="10" max="10" width="15.42578125" customWidth="1"/>
    <col min="11" max="11" width="15.28515625" customWidth="1"/>
    <col min="12" max="12" width="15.7109375" style="5" customWidth="1"/>
  </cols>
  <sheetData>
    <row r="4" spans="1:12" ht="18.75">
      <c r="A4" s="76" t="s">
        <v>92</v>
      </c>
      <c r="B4" s="76"/>
      <c r="C4" s="76"/>
      <c r="D4" s="76"/>
      <c r="E4" s="6"/>
    </row>
    <row r="5" spans="1:12" ht="18.75" customHeight="1">
      <c r="A5" s="73" t="s">
        <v>93</v>
      </c>
      <c r="B5" s="73"/>
      <c r="C5" s="73"/>
      <c r="D5" s="73"/>
      <c r="E5" s="7"/>
    </row>
    <row r="6" spans="1:12" ht="18.75">
      <c r="A6" s="77" t="s">
        <v>116</v>
      </c>
      <c r="B6" s="73"/>
      <c r="C6" s="73"/>
      <c r="D6" s="73"/>
      <c r="E6" s="7"/>
    </row>
    <row r="7" spans="1:12" ht="15.75" customHeight="1">
      <c r="A7" s="74" t="s">
        <v>94</v>
      </c>
      <c r="B7" s="74"/>
      <c r="C7" s="74"/>
      <c r="D7" s="74"/>
      <c r="E7" s="8"/>
    </row>
    <row r="8" spans="1:12">
      <c r="A8" s="78" t="s">
        <v>95</v>
      </c>
      <c r="B8" s="78"/>
      <c r="C8" s="78"/>
      <c r="D8" s="78"/>
      <c r="E8" s="9"/>
    </row>
    <row r="9" spans="1:12" ht="15.75">
      <c r="A9" s="10" t="s">
        <v>96</v>
      </c>
      <c r="B9" s="11"/>
      <c r="C9" s="12"/>
      <c r="D9" s="10"/>
      <c r="E9" s="10"/>
    </row>
    <row r="10" spans="1:12" ht="47.2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112</v>
      </c>
      <c r="K10" s="16" t="s">
        <v>113</v>
      </c>
      <c r="L10" s="69" t="s">
        <v>114</v>
      </c>
    </row>
    <row r="11" spans="1:12" ht="15.75">
      <c r="A11" s="17" t="s">
        <v>14</v>
      </c>
      <c r="B11" s="18">
        <v>1145338708.48</v>
      </c>
      <c r="C11" s="19" t="s">
        <v>104</v>
      </c>
      <c r="D11" s="20">
        <f t="shared" ref="D11:E11" si="0">D12+D19+D29+D55</f>
        <v>10854524.100000001</v>
      </c>
      <c r="E11" s="20">
        <f t="shared" si="0"/>
        <v>13142578.390000001</v>
      </c>
      <c r="F11" s="20">
        <f t="shared" ref="F11:I11" si="1">F12+F19+F29+F55</f>
        <v>7024773.4200000009</v>
      </c>
      <c r="G11" s="20">
        <f t="shared" si="1"/>
        <v>27357645.859999999</v>
      </c>
      <c r="H11" s="20">
        <f t="shared" si="1"/>
        <v>20219757.219999999</v>
      </c>
      <c r="I11" s="20">
        <f t="shared" si="1"/>
        <v>23575048.259999998</v>
      </c>
      <c r="J11" s="20">
        <f>J12+J19+J29+J55</f>
        <v>27918684.809999999</v>
      </c>
      <c r="K11" s="20">
        <f>K12+K19+K29+K55</f>
        <v>15839902.93</v>
      </c>
      <c r="L11" s="70">
        <v>15839902.93</v>
      </c>
    </row>
    <row r="12" spans="1:12" ht="15.75">
      <c r="A12" s="17" t="s">
        <v>15</v>
      </c>
      <c r="B12" s="21">
        <v>852129393.86000001</v>
      </c>
      <c r="C12" s="19" t="s">
        <v>104</v>
      </c>
      <c r="D12" s="22">
        <f>SUM(D13:D18)</f>
        <v>2061477.36</v>
      </c>
      <c r="E12" s="22">
        <f t="shared" ref="E12" si="2">SUM(E13:E18)</f>
        <v>1689671.4300000002</v>
      </c>
      <c r="F12" s="22">
        <f t="shared" ref="F12:I12" si="3">SUM(F13:F18)</f>
        <v>3747511.7</v>
      </c>
      <c r="G12" s="22">
        <f t="shared" si="3"/>
        <v>10790077.16</v>
      </c>
      <c r="H12" s="22">
        <f t="shared" si="3"/>
        <v>2056539.48</v>
      </c>
      <c r="I12" s="22">
        <f t="shared" si="3"/>
        <v>2790218.18</v>
      </c>
      <c r="J12" s="22">
        <f>SUM(J13:J18)</f>
        <v>2422543.61</v>
      </c>
      <c r="K12" s="22">
        <f>SUM(K13:K18)</f>
        <v>2234417.08</v>
      </c>
      <c r="L12" s="22">
        <f>SUM(L13:L18)</f>
        <v>2224299.9699999997</v>
      </c>
    </row>
    <row r="13" spans="1:12" ht="15.75">
      <c r="A13" s="23" t="s">
        <v>16</v>
      </c>
      <c r="B13" s="24">
        <v>824157658.11000001</v>
      </c>
      <c r="C13" s="19" t="s">
        <v>104</v>
      </c>
      <c r="D13" s="25">
        <v>1896977.36</v>
      </c>
      <c r="E13" s="25">
        <v>1221601.8600000001</v>
      </c>
      <c r="F13" s="25">
        <v>2723052.89</v>
      </c>
      <c r="G13" s="25">
        <v>10790077.16</v>
      </c>
      <c r="H13" s="25">
        <v>2054611.21</v>
      </c>
      <c r="I13" s="25">
        <v>2290334.4300000002</v>
      </c>
      <c r="J13" s="64">
        <v>2034498.06</v>
      </c>
      <c r="K13" s="64">
        <v>1940879.63</v>
      </c>
      <c r="L13" s="5">
        <v>1949856.63</v>
      </c>
    </row>
    <row r="14" spans="1:12" ht="15.75">
      <c r="A14" s="23" t="s">
        <v>17</v>
      </c>
      <c r="B14" s="24">
        <v>23960047.809999999</v>
      </c>
      <c r="C14" s="19" t="s">
        <v>104</v>
      </c>
      <c r="D14" s="25">
        <v>164500</v>
      </c>
      <c r="E14" s="25"/>
      <c r="F14" s="25">
        <v>149500</v>
      </c>
      <c r="G14" s="25"/>
      <c r="H14" s="25">
        <v>1928.27</v>
      </c>
      <c r="I14" s="25">
        <v>138500</v>
      </c>
      <c r="J14" s="64">
        <v>44000</v>
      </c>
      <c r="K14" s="64">
        <v>44000</v>
      </c>
      <c r="L14" s="5">
        <v>44000</v>
      </c>
    </row>
    <row r="15" spans="1:12" ht="15.7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2" ht="15.75">
      <c r="A16" s="23" t="s">
        <v>19</v>
      </c>
      <c r="B16" s="24">
        <v>0</v>
      </c>
      <c r="C16" s="19" t="s">
        <v>104</v>
      </c>
      <c r="D16" s="10"/>
      <c r="E16" s="10"/>
      <c r="F16" s="25"/>
      <c r="G16" s="25"/>
      <c r="H16" s="25"/>
      <c r="I16" s="25"/>
    </row>
    <row r="17" spans="1:12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</row>
    <row r="18" spans="1:12" ht="15.75">
      <c r="A18" s="23" t="s">
        <v>106</v>
      </c>
      <c r="B18" s="24">
        <v>5747142.71</v>
      </c>
      <c r="C18" s="19" t="s">
        <v>104</v>
      </c>
      <c r="D18" s="25">
        <v>0</v>
      </c>
      <c r="E18" s="25">
        <v>468069.57</v>
      </c>
      <c r="F18" s="25">
        <v>874958.81</v>
      </c>
      <c r="G18" s="25"/>
      <c r="H18" s="25"/>
      <c r="I18" s="25">
        <v>361383.75</v>
      </c>
      <c r="J18" s="5">
        <v>344045.55</v>
      </c>
      <c r="K18" s="5">
        <v>249537.45</v>
      </c>
      <c r="L18" s="5">
        <v>230443.34</v>
      </c>
    </row>
    <row r="19" spans="1:12" s="65" customFormat="1" ht="15.75">
      <c r="A19" s="66" t="s">
        <v>21</v>
      </c>
      <c r="B19" s="67">
        <v>1393265.44</v>
      </c>
      <c r="C19" s="68">
        <f>+SUM(C20:C28)</f>
        <v>0</v>
      </c>
      <c r="D19" s="68">
        <f t="shared" ref="D19:E19" si="4">SUM(D20:D28)</f>
        <v>1058118.56</v>
      </c>
      <c r="E19" s="68">
        <f t="shared" si="4"/>
        <v>2010893.68</v>
      </c>
      <c r="F19" s="68">
        <f t="shared" ref="F19:I19" si="5">SUM(F20:F28)</f>
        <v>369811.3</v>
      </c>
      <c r="G19" s="68">
        <f t="shared" si="5"/>
        <v>2529912.2199999997</v>
      </c>
      <c r="H19" s="68">
        <f t="shared" si="5"/>
        <v>1067692.0999999999</v>
      </c>
      <c r="I19" s="68">
        <f t="shared" si="5"/>
        <v>1518707.09</v>
      </c>
      <c r="J19" s="68">
        <f>SUM(J20:J28)</f>
        <v>1167399.4300000002</v>
      </c>
      <c r="K19" s="68">
        <f>SUM(K20:K28)</f>
        <v>1625586.8499999999</v>
      </c>
      <c r="L19" s="68">
        <f>SUM(L20:L28)</f>
        <v>2293791.96</v>
      </c>
    </row>
    <row r="20" spans="1:12" ht="15.75">
      <c r="A20" s="23" t="s">
        <v>22</v>
      </c>
      <c r="B20" s="24">
        <v>0</v>
      </c>
      <c r="C20" s="19" t="s">
        <v>104</v>
      </c>
      <c r="D20" s="25">
        <v>329035.19</v>
      </c>
      <c r="E20" s="25">
        <v>120000</v>
      </c>
      <c r="F20" s="25"/>
      <c r="G20" s="25">
        <v>32658</v>
      </c>
      <c r="H20" s="25">
        <v>525680.22</v>
      </c>
      <c r="I20" s="25">
        <v>545317.80000000005</v>
      </c>
      <c r="J20" s="64">
        <v>614724.6</v>
      </c>
      <c r="K20" s="64">
        <v>614724.6</v>
      </c>
      <c r="L20" s="5">
        <v>494724.6</v>
      </c>
    </row>
    <row r="21" spans="1:12" ht="15.75">
      <c r="A21" s="23" t="s">
        <v>23</v>
      </c>
      <c r="B21" s="24">
        <v>0</v>
      </c>
      <c r="C21" s="19" t="s">
        <v>104</v>
      </c>
      <c r="D21" s="25"/>
      <c r="E21" s="25"/>
      <c r="F21" s="25"/>
      <c r="G21" s="25">
        <v>352693.15</v>
      </c>
      <c r="H21" s="25">
        <v>275157.98</v>
      </c>
      <c r="I21" s="25">
        <v>7000</v>
      </c>
    </row>
    <row r="22" spans="1:12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</row>
    <row r="23" spans="1:12" ht="15.75">
      <c r="A23" s="23" t="s">
        <v>25</v>
      </c>
      <c r="B23" s="24">
        <v>400905.89</v>
      </c>
      <c r="C23" s="19" t="s">
        <v>104</v>
      </c>
      <c r="D23" s="25">
        <v>0</v>
      </c>
      <c r="E23" s="25">
        <v>31129.32</v>
      </c>
      <c r="F23" s="25">
        <v>20000</v>
      </c>
      <c r="G23" s="25">
        <v>21356.7</v>
      </c>
      <c r="H23" s="25">
        <v>20000</v>
      </c>
      <c r="I23" s="25">
        <v>4299.9799999999996</v>
      </c>
      <c r="J23" s="64">
        <v>29967.49</v>
      </c>
      <c r="K23" s="64">
        <v>13540</v>
      </c>
      <c r="L23" s="5">
        <v>31951.51</v>
      </c>
    </row>
    <row r="24" spans="1:12" ht="15.75">
      <c r="A24" s="23" t="s">
        <v>26</v>
      </c>
      <c r="B24" s="24">
        <v>43591.15</v>
      </c>
      <c r="C24" s="19" t="s">
        <v>104</v>
      </c>
      <c r="D24" s="25"/>
      <c r="E24" s="25"/>
      <c r="F24" s="25"/>
      <c r="G24" s="25"/>
      <c r="H24" s="25"/>
      <c r="I24" s="25"/>
      <c r="J24" s="64">
        <v>160414.46000000002</v>
      </c>
      <c r="K24" s="64">
        <v>115640</v>
      </c>
      <c r="L24" s="5">
        <v>25158.15</v>
      </c>
    </row>
    <row r="25" spans="1:12" ht="15.75">
      <c r="A25" s="23" t="s">
        <v>27</v>
      </c>
      <c r="B25" s="24">
        <v>2140176.19</v>
      </c>
      <c r="C25" s="19" t="s">
        <v>104</v>
      </c>
      <c r="D25" s="25"/>
      <c r="E25" s="25"/>
      <c r="F25" s="25">
        <v>20132.54</v>
      </c>
      <c r="G25" s="25"/>
      <c r="H25" s="25"/>
      <c r="I25" s="25"/>
    </row>
    <row r="26" spans="1:12" ht="15.75">
      <c r="A26" s="23" t="s">
        <v>28</v>
      </c>
      <c r="B26" s="24"/>
      <c r="C26" s="19" t="s">
        <v>104</v>
      </c>
      <c r="D26" s="25">
        <v>301938.40000000002</v>
      </c>
      <c r="E26" s="25">
        <v>710336.45</v>
      </c>
      <c r="F26" s="25">
        <v>291782.14</v>
      </c>
      <c r="G26" s="25">
        <v>1721198.34</v>
      </c>
      <c r="H26" s="25">
        <v>118000</v>
      </c>
      <c r="I26" s="25">
        <v>389478.64</v>
      </c>
      <c r="J26" s="64">
        <v>52049.98</v>
      </c>
      <c r="K26" s="64">
        <v>675724.80000000005</v>
      </c>
      <c r="L26" s="5">
        <v>176644.11</v>
      </c>
    </row>
    <row r="27" spans="1:12" ht="15.75">
      <c r="A27" s="23" t="s">
        <v>29</v>
      </c>
      <c r="B27" s="24">
        <v>1711610.29</v>
      </c>
      <c r="C27" s="19" t="s">
        <v>104</v>
      </c>
      <c r="D27" s="25">
        <v>427144.97</v>
      </c>
      <c r="E27" s="25">
        <v>682468.38</v>
      </c>
      <c r="F27" s="25"/>
      <c r="G27" s="25">
        <v>104992.8</v>
      </c>
      <c r="H27" s="25">
        <v>128853.9</v>
      </c>
      <c r="I27" s="25">
        <v>180496.67</v>
      </c>
      <c r="L27" s="5">
        <v>1359356.14</v>
      </c>
    </row>
    <row r="28" spans="1:12" ht="15.75">
      <c r="A28" s="23" t="s">
        <v>30</v>
      </c>
      <c r="B28" s="24">
        <v>282820124.94999999</v>
      </c>
      <c r="C28" s="19"/>
      <c r="D28" s="25"/>
      <c r="E28" s="25">
        <v>466959.53</v>
      </c>
      <c r="F28" s="25">
        <v>37896.620000000003</v>
      </c>
      <c r="G28" s="25">
        <v>297013.23</v>
      </c>
      <c r="H28" s="25"/>
      <c r="I28" s="25">
        <v>392114</v>
      </c>
      <c r="J28" s="64">
        <v>310242.90000000002</v>
      </c>
      <c r="K28" s="64">
        <v>205957.45</v>
      </c>
      <c r="L28" s="5">
        <v>205957.45</v>
      </c>
    </row>
    <row r="29" spans="1:12" s="65" customFormat="1" ht="15.75">
      <c r="A29" s="66" t="s">
        <v>31</v>
      </c>
      <c r="B29" s="67">
        <v>15144986.92</v>
      </c>
      <c r="C29" s="68">
        <f t="shared" ref="C29:K29" si="6">+SUM(C30:C38)</f>
        <v>0</v>
      </c>
      <c r="D29" s="68">
        <f t="shared" si="6"/>
        <v>7734928.1800000006</v>
      </c>
      <c r="E29" s="68">
        <f t="shared" si="6"/>
        <v>9442013.2800000012</v>
      </c>
      <c r="F29" s="68">
        <f t="shared" si="6"/>
        <v>2852535.3800000004</v>
      </c>
      <c r="G29" s="68">
        <f t="shared" si="6"/>
        <v>13984048.960000001</v>
      </c>
      <c r="H29" s="68">
        <f t="shared" si="6"/>
        <v>16727595.029999997</v>
      </c>
      <c r="I29" s="68">
        <f t="shared" si="6"/>
        <v>17928825.449999999</v>
      </c>
      <c r="J29" s="68">
        <f t="shared" si="6"/>
        <v>22473534.48</v>
      </c>
      <c r="K29" s="68">
        <f t="shared" si="6"/>
        <v>11979899</v>
      </c>
      <c r="L29" s="68">
        <f>+SUM(L30:L38)</f>
        <v>10366319.6</v>
      </c>
    </row>
    <row r="30" spans="1:12" ht="15.75">
      <c r="A30" s="23" t="s">
        <v>32</v>
      </c>
      <c r="B30" s="24">
        <v>319053.59999999998</v>
      </c>
      <c r="C30" s="19" t="s">
        <v>104</v>
      </c>
      <c r="D30" s="25">
        <v>1372956.95</v>
      </c>
      <c r="E30" s="25">
        <v>255260.44</v>
      </c>
      <c r="F30" s="25"/>
      <c r="G30" s="25">
        <v>3033636.12</v>
      </c>
      <c r="H30" s="25">
        <v>1589270</v>
      </c>
      <c r="I30" s="25">
        <v>1785707.77</v>
      </c>
      <c r="J30" s="64">
        <v>1602806.39</v>
      </c>
      <c r="K30" s="64">
        <v>1834740</v>
      </c>
      <c r="L30" s="5">
        <v>411100.1</v>
      </c>
    </row>
    <row r="31" spans="1:12" ht="15.75">
      <c r="A31" s="23" t="s">
        <v>33</v>
      </c>
      <c r="B31" s="24">
        <v>2343107</v>
      </c>
      <c r="C31" s="19" t="s">
        <v>104</v>
      </c>
      <c r="D31" s="25"/>
      <c r="E31" s="25"/>
      <c r="F31" s="25"/>
      <c r="G31" s="25">
        <v>175000</v>
      </c>
      <c r="H31" s="25"/>
      <c r="I31" s="25">
        <v>13422.5</v>
      </c>
    </row>
    <row r="32" spans="1:12" ht="15.75">
      <c r="A32" s="23" t="s">
        <v>34</v>
      </c>
      <c r="B32" s="24">
        <v>82321591.590000004</v>
      </c>
      <c r="C32" s="19" t="s">
        <v>104</v>
      </c>
      <c r="D32" s="25"/>
      <c r="E32" s="25"/>
      <c r="F32" s="25">
        <v>240248</v>
      </c>
      <c r="G32" s="25">
        <v>174556.22</v>
      </c>
      <c r="H32" s="25">
        <v>307537.5</v>
      </c>
      <c r="I32" s="25">
        <v>1272564.7</v>
      </c>
      <c r="J32" s="64">
        <v>1303469.3</v>
      </c>
      <c r="K32" s="64">
        <v>854898.48</v>
      </c>
    </row>
    <row r="33" spans="1:12" ht="15.75">
      <c r="A33" s="23" t="s">
        <v>35</v>
      </c>
      <c r="B33" s="24">
        <v>2164033.09</v>
      </c>
      <c r="C33" s="19" t="s">
        <v>104</v>
      </c>
      <c r="D33" s="25">
        <v>1672718</v>
      </c>
      <c r="E33" s="25">
        <v>3518379.6</v>
      </c>
      <c r="F33" s="25">
        <v>891022.6</v>
      </c>
      <c r="G33" s="25">
        <v>5396066.8799999999</v>
      </c>
      <c r="H33" s="25">
        <v>1137027</v>
      </c>
      <c r="I33" s="25">
        <v>4048766.71</v>
      </c>
      <c r="J33" s="64">
        <v>6922961.8600000003</v>
      </c>
      <c r="K33" s="64">
        <v>1246582.6499999999</v>
      </c>
      <c r="L33" s="5">
        <v>2505071.59</v>
      </c>
    </row>
    <row r="34" spans="1:12" ht="15.75">
      <c r="A34" s="23" t="s">
        <v>36</v>
      </c>
      <c r="B34" s="26">
        <v>2069749.08</v>
      </c>
      <c r="C34" s="19" t="s">
        <v>104</v>
      </c>
      <c r="D34" s="25">
        <v>0</v>
      </c>
      <c r="E34" s="25"/>
      <c r="F34" s="25"/>
      <c r="G34" s="25"/>
      <c r="H34" s="25">
        <v>4959275.8499999996</v>
      </c>
      <c r="I34" s="25">
        <v>4400.26</v>
      </c>
      <c r="J34" s="64">
        <v>644870</v>
      </c>
      <c r="K34" s="64"/>
    </row>
    <row r="35" spans="1:12" ht="15.75">
      <c r="A35" s="23" t="s">
        <v>37</v>
      </c>
      <c r="B35" s="24">
        <v>93624126.019999996</v>
      </c>
      <c r="C35" s="19" t="s">
        <v>104</v>
      </c>
      <c r="D35" s="25">
        <v>155542.47</v>
      </c>
      <c r="E35" s="25"/>
      <c r="F35" s="25">
        <v>215140.21</v>
      </c>
      <c r="G35" s="25">
        <v>311437.75</v>
      </c>
      <c r="H35" s="25">
        <v>97594.26</v>
      </c>
      <c r="I35" s="25">
        <v>15950.05</v>
      </c>
      <c r="J35" s="64">
        <v>986867.47</v>
      </c>
      <c r="K35" s="64">
        <v>328177.25</v>
      </c>
    </row>
    <row r="36" spans="1:12" ht="15.75">
      <c r="A36" s="23" t="s">
        <v>38</v>
      </c>
      <c r="B36" s="24"/>
      <c r="C36" s="19" t="s">
        <v>104</v>
      </c>
      <c r="D36" s="25">
        <v>2041943.46</v>
      </c>
      <c r="E36" s="25">
        <v>2161349.0299999998</v>
      </c>
      <c r="F36" s="25">
        <v>968673.91</v>
      </c>
      <c r="G36" s="25">
        <v>1430351.56</v>
      </c>
      <c r="H36" s="25">
        <v>4823123.0599999996</v>
      </c>
      <c r="I36" s="25">
        <v>4545311.63</v>
      </c>
      <c r="J36" s="64">
        <v>3886522.86</v>
      </c>
      <c r="K36" s="64">
        <v>4009424.1</v>
      </c>
      <c r="L36" s="5">
        <v>4147232.81</v>
      </c>
    </row>
    <row r="37" spans="1:12" ht="15.75">
      <c r="A37" s="23" t="s">
        <v>39</v>
      </c>
      <c r="B37" s="24">
        <v>84833477.650000006</v>
      </c>
      <c r="C37" s="19" t="s">
        <v>104</v>
      </c>
      <c r="D37" s="25"/>
      <c r="E37" s="25">
        <v>17507.36</v>
      </c>
      <c r="F37" s="25"/>
      <c r="G37" s="25"/>
      <c r="H37" s="25"/>
      <c r="I37" s="25"/>
    </row>
    <row r="38" spans="1:12" ht="15.75">
      <c r="A38" s="23" t="s">
        <v>40</v>
      </c>
      <c r="B38" s="24" t="s">
        <v>107</v>
      </c>
      <c r="C38" s="19" t="s">
        <v>104</v>
      </c>
      <c r="D38" s="25">
        <v>2491767.2999999998</v>
      </c>
      <c r="E38" s="25">
        <v>3489516.85</v>
      </c>
      <c r="F38" s="25">
        <v>537450.66</v>
      </c>
      <c r="G38" s="25">
        <v>3463000.43</v>
      </c>
      <c r="H38" s="25">
        <v>3813767.36</v>
      </c>
      <c r="I38" s="25">
        <v>6242701.8300000001</v>
      </c>
      <c r="J38" s="64">
        <v>7126036.5999999996</v>
      </c>
      <c r="K38" s="64">
        <v>3706076.52</v>
      </c>
      <c r="L38" s="5">
        <v>3302915.1</v>
      </c>
    </row>
    <row r="39" spans="1:12" s="1" customFormat="1" ht="15.7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  <c r="L39" s="54"/>
    </row>
    <row r="40" spans="1:12" ht="15.7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2" ht="15.7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2" ht="15.7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2" ht="15.7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2" ht="15.75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2" ht="15.7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2" ht="15.7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2" ht="15.7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2" ht="15.7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2" ht="15.7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2" ht="15.7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2" ht="15.7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2" ht="15.7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2" ht="15.7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2" ht="15.7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2" ht="15.7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7">SUM(D56:D64)</f>
        <v>0</v>
      </c>
      <c r="E55" s="22">
        <f t="shared" si="7"/>
        <v>0</v>
      </c>
      <c r="F55" s="22">
        <f t="shared" ref="F55:K55" si="8">SUM(F56:F64)</f>
        <v>54915.040000000001</v>
      </c>
      <c r="G55" s="22">
        <f t="shared" si="8"/>
        <v>53607.519999999997</v>
      </c>
      <c r="H55" s="22">
        <f t="shared" si="8"/>
        <v>367930.61</v>
      </c>
      <c r="I55" s="22">
        <f t="shared" si="8"/>
        <v>1337297.54</v>
      </c>
      <c r="J55" s="22">
        <f t="shared" si="8"/>
        <v>1855207.29</v>
      </c>
      <c r="K55" s="22">
        <f t="shared" si="8"/>
        <v>0</v>
      </c>
      <c r="L55" s="5">
        <v>0</v>
      </c>
    </row>
    <row r="56" spans="1:12" ht="15.75">
      <c r="A56" s="23" t="s">
        <v>58</v>
      </c>
      <c r="B56" s="24"/>
      <c r="C56" s="19" t="s">
        <v>104</v>
      </c>
      <c r="D56" s="25"/>
      <c r="E56" s="25"/>
      <c r="F56" s="25"/>
      <c r="G56" s="25"/>
      <c r="H56" s="25">
        <v>109563</v>
      </c>
      <c r="I56" s="25">
        <v>1313697.54</v>
      </c>
      <c r="J56" s="25">
        <v>17293.96</v>
      </c>
      <c r="K56" s="25"/>
    </row>
    <row r="57" spans="1:12" ht="15.7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  <c r="K57" s="25"/>
    </row>
    <row r="58" spans="1:12" ht="15.75">
      <c r="A58" s="23" t="s">
        <v>60</v>
      </c>
      <c r="B58" s="24"/>
      <c r="C58" s="19" t="s">
        <v>104</v>
      </c>
      <c r="D58" s="5">
        <v>0</v>
      </c>
      <c r="E58" s="5">
        <v>0</v>
      </c>
      <c r="F58" s="5">
        <v>50645.599999999999</v>
      </c>
      <c r="H58" s="5">
        <v>258367.61</v>
      </c>
      <c r="I58" s="5"/>
      <c r="J58" s="25">
        <v>1288430.2</v>
      </c>
      <c r="K58" s="25"/>
    </row>
    <row r="59" spans="1:12" ht="15.7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  <c r="K59" s="25"/>
    </row>
    <row r="60" spans="1:12" ht="15.75">
      <c r="A60" s="23" t="s">
        <v>62</v>
      </c>
      <c r="B60" s="24"/>
      <c r="C60" s="19" t="s">
        <v>104</v>
      </c>
      <c r="D60" s="25"/>
      <c r="E60" s="25"/>
      <c r="F60" s="25"/>
      <c r="G60" s="25"/>
      <c r="H60" s="25"/>
      <c r="I60" s="25"/>
      <c r="J60" s="25">
        <v>549483.13</v>
      </c>
      <c r="K60" s="25"/>
    </row>
    <row r="61" spans="1:12" ht="15.75">
      <c r="A61" s="23" t="s">
        <v>63</v>
      </c>
      <c r="B61" s="24"/>
      <c r="C61" s="19" t="s">
        <v>104</v>
      </c>
      <c r="D61" s="10"/>
      <c r="E61" s="10"/>
      <c r="F61" s="25">
        <v>4269.4399999999996</v>
      </c>
      <c r="G61" s="25">
        <v>53607.519999999997</v>
      </c>
      <c r="H61" s="25"/>
      <c r="I61" s="25">
        <v>23600</v>
      </c>
      <c r="J61" s="25"/>
      <c r="K61" s="25"/>
    </row>
    <row r="62" spans="1:12" ht="15.7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  <c r="K62" s="25"/>
    </row>
    <row r="63" spans="1:12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  <c r="K63" s="25"/>
    </row>
    <row r="64" spans="1:12" ht="15.75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  <c r="K64" s="25"/>
    </row>
    <row r="65" spans="1:11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  <c r="J65" s="25"/>
      <c r="K65" s="25"/>
    </row>
    <row r="66" spans="1:11" ht="15.75">
      <c r="A66" s="23" t="s">
        <v>68</v>
      </c>
      <c r="B66" s="28"/>
      <c r="C66" s="19" t="s">
        <v>104</v>
      </c>
      <c r="D66" s="10"/>
      <c r="E66" s="10"/>
      <c r="F66" s="25"/>
      <c r="G66" s="25"/>
      <c r="H66" s="25"/>
      <c r="I66" s="25"/>
      <c r="J66" s="25"/>
      <c r="K66" s="25"/>
    </row>
    <row r="67" spans="1:11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  <c r="K67" s="25"/>
    </row>
    <row r="68" spans="1:11" ht="15.7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  <c r="K68" s="25"/>
    </row>
    <row r="69" spans="1:11" ht="15.75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  <c r="K69" s="25"/>
    </row>
    <row r="70" spans="1:11" ht="15.7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1" ht="15.7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1" ht="15.75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1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1" ht="15.7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1" ht="15.7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1" ht="15.7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</row>
    <row r="77" spans="1:11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1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1" ht="15.7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1" ht="15.7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2" ht="15.7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2" ht="15.7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2" ht="15.7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2" ht="15.7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2" ht="15.7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2" ht="15.7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2" ht="15.7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2" ht="15.7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  <c r="K88" s="35"/>
      <c r="L88" s="71"/>
    </row>
    <row r="89" spans="1:12" ht="15.75">
      <c r="A89" s="36" t="s">
        <v>90</v>
      </c>
      <c r="B89" s="37">
        <v>1145338708.48</v>
      </c>
      <c r="C89" s="37" t="e">
        <f t="shared" ref="C89:J89" si="9">C12+C19+C29+C55</f>
        <v>#VALUE!</v>
      </c>
      <c r="D89" s="37">
        <f t="shared" si="9"/>
        <v>10854524.100000001</v>
      </c>
      <c r="E89" s="37">
        <f t="shared" si="9"/>
        <v>13142578.390000001</v>
      </c>
      <c r="F89" s="37">
        <f t="shared" si="9"/>
        <v>7024773.4200000009</v>
      </c>
      <c r="G89" s="37">
        <f t="shared" si="9"/>
        <v>27357645.859999999</v>
      </c>
      <c r="H89" s="37">
        <f t="shared" si="9"/>
        <v>20219757.219999999</v>
      </c>
      <c r="I89" s="37">
        <f t="shared" si="9"/>
        <v>23575048.259999998</v>
      </c>
      <c r="J89" s="37">
        <f t="shared" si="9"/>
        <v>27918684.809999999</v>
      </c>
      <c r="K89" s="37">
        <f>K12+K19+K29+K55</f>
        <v>15839902.93</v>
      </c>
      <c r="L89" s="37">
        <f>L12+L19+L29+L55</f>
        <v>14884411.529999999</v>
      </c>
    </row>
    <row r="90" spans="1:12" ht="15.75">
      <c r="A90" s="10"/>
      <c r="B90" s="38"/>
      <c r="C90" s="12"/>
      <c r="D90" s="39"/>
      <c r="E90" s="39"/>
    </row>
    <row r="91" spans="1:12" ht="15.75">
      <c r="A91" s="10"/>
      <c r="B91" s="11"/>
      <c r="C91" s="12"/>
      <c r="D91" s="39"/>
      <c r="E91" s="39"/>
    </row>
    <row r="92" spans="1:12" ht="15.75">
      <c r="A92" s="10"/>
      <c r="B92" s="11"/>
      <c r="C92" s="12"/>
      <c r="D92" s="39"/>
      <c r="E92" s="39"/>
    </row>
    <row r="93" spans="1:12" ht="15.75">
      <c r="A93" s="10"/>
      <c r="B93" s="11"/>
      <c r="C93" s="12"/>
      <c r="D93" s="39"/>
      <c r="E93" s="39"/>
    </row>
    <row r="94" spans="1:12" ht="15.75">
      <c r="A94" s="40" t="s">
        <v>108</v>
      </c>
      <c r="B94" s="41"/>
      <c r="C94" s="42"/>
      <c r="D94" s="39"/>
      <c r="E94" s="39"/>
    </row>
    <row r="95" spans="1:12" ht="15.75">
      <c r="A95" s="39"/>
      <c r="B95" s="43"/>
      <c r="C95" s="44"/>
      <c r="D95" s="39"/>
      <c r="E95" s="39"/>
    </row>
    <row r="96" spans="1:12" ht="15.75">
      <c r="A96" s="39"/>
      <c r="B96" s="43"/>
      <c r="C96" s="44"/>
      <c r="D96" s="39"/>
      <c r="E96" s="39"/>
    </row>
    <row r="97" spans="1:12" ht="15.75">
      <c r="A97" s="39"/>
      <c r="B97" s="43"/>
      <c r="C97" s="44"/>
      <c r="D97" s="39"/>
      <c r="E97" s="39"/>
    </row>
    <row r="98" spans="1:12" ht="15.75">
      <c r="A98" s="39"/>
      <c r="B98" s="43"/>
      <c r="C98" s="44"/>
      <c r="D98" s="39"/>
      <c r="E98" s="39"/>
    </row>
    <row r="99" spans="1:12" ht="15.75">
      <c r="A99" s="10"/>
      <c r="B99" s="43"/>
      <c r="C99" s="44"/>
      <c r="D99" s="44"/>
      <c r="E99" s="44"/>
    </row>
    <row r="100" spans="1:12" s="2" customFormat="1">
      <c r="A100" s="2" t="s">
        <v>109</v>
      </c>
      <c r="C100" s="2" t="s">
        <v>110</v>
      </c>
      <c r="E100" s="45"/>
      <c r="F100" s="45"/>
      <c r="G100" s="45"/>
      <c r="L100" s="45"/>
    </row>
    <row r="101" spans="1:12" s="2" customFormat="1">
      <c r="E101" s="45"/>
      <c r="F101" s="45"/>
      <c r="G101" s="45"/>
      <c r="L101" s="45"/>
    </row>
    <row r="102" spans="1:12" s="2" customFormat="1">
      <c r="A102" s="46"/>
      <c r="D102" s="46"/>
      <c r="E102" s="47"/>
      <c r="F102" s="45"/>
      <c r="G102" s="45"/>
      <c r="L102" s="45"/>
    </row>
    <row r="103" spans="1:12" s="2" customFormat="1">
      <c r="A103" s="72" t="s">
        <v>115</v>
      </c>
      <c r="E103" s="45"/>
      <c r="F103" s="45"/>
      <c r="G103" s="45"/>
      <c r="L103" s="45"/>
    </row>
    <row r="104" spans="1:12" s="2" customFormat="1">
      <c r="A104" s="2" t="s">
        <v>111</v>
      </c>
      <c r="E104" s="45"/>
      <c r="F104" s="45"/>
      <c r="G104" s="45"/>
      <c r="L104" s="45"/>
    </row>
    <row r="105" spans="1:12" ht="15.75">
      <c r="A105" s="39"/>
      <c r="B105" s="43"/>
      <c r="C105" s="44"/>
      <c r="D105" s="39"/>
      <c r="E105" s="39"/>
    </row>
    <row r="106" spans="1:12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2023-09-06T15:44:55Z</cp:lastPrinted>
  <dcterms:created xsi:type="dcterms:W3CDTF">2018-04-17T18:57:00Z</dcterms:created>
  <dcterms:modified xsi:type="dcterms:W3CDTF">2023-10-06T15:10:06Z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