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ai\Desktop\O.A.I\"/>
    </mc:Choice>
  </mc:AlternateContent>
  <workbookProtection workbookAlgorithmName="SHA-512" workbookHashValue="hjt3n2XT+GMFAtFiQ9M0wr6YcHl2RNpdY1YQWunVAPsLOZHYTN4jQDLBl+NRzcztBpyYBhBn7m+W8JSM7wXdsg==" workbookSaltValue="65Xx4wllfY+EZvl0Xtw0tQ==" workbookSpinCount="100000" lockStructure="1"/>
  <bookViews>
    <workbookView xWindow="0" yWindow="0" windowWidth="15360" windowHeight="8445"/>
  </bookViews>
  <sheets>
    <sheet name="Form. No. 1MEP" sheetId="1" r:id="rId1"/>
    <sheet name="Form. No. 2MEP" sheetId="2" r:id="rId2"/>
    <sheet name="Form. No. 3MEP" sheetId="3" r:id="rId3"/>
  </sheets>
  <externalReferences>
    <externalReference r:id="rId4"/>
    <externalReference r:id="rId5"/>
  </externalReferences>
  <definedNames>
    <definedName name="_xlnm._FilterDatabase" localSheetId="0" hidden="1">'Form. No. 1MEP'!$A$12:$X$86</definedName>
    <definedName name="_xlnm.Print_Area" localSheetId="0">'Form. No. 1MEP'!$A$1:$X$83</definedName>
    <definedName name="_xlnm.Print_Area" localSheetId="1">'Form. No. 2MEP'!$A$1:$J$77</definedName>
    <definedName name="_xlnm.Print_Area" localSheetId="2">'Form. No. 3MEP'!$A$1:$H$47</definedName>
    <definedName name="Ls_Medio_Verificacion">[2]Catalogo!$B$148:$B$167</definedName>
    <definedName name="Productos">[1]!Tabla3[Productos]</definedName>
  </definedNames>
  <calcPr calcId="152511"/>
</workbook>
</file>

<file path=xl/calcChain.xml><?xml version="1.0" encoding="utf-8"?>
<calcChain xmlns="http://schemas.openxmlformats.org/spreadsheetml/2006/main">
  <c r="G77" i="2" l="1"/>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K84" i="1"/>
  <c r="P83" i="1"/>
  <c r="P82" i="1"/>
  <c r="L82" i="1"/>
  <c r="K82" i="1"/>
  <c r="J82" i="1"/>
  <c r="I82" i="1"/>
  <c r="H82" i="1"/>
  <c r="G82" i="1"/>
  <c r="T81" i="1"/>
  <c r="U81" i="1" s="1"/>
  <c r="N81" i="1"/>
  <c r="S81" i="1" s="1"/>
  <c r="M81" i="1"/>
  <c r="S80" i="1"/>
  <c r="T80" i="1" s="1"/>
  <c r="U80" i="1" s="1"/>
  <c r="M80" i="1"/>
  <c r="N80" i="1" s="1"/>
  <c r="T79" i="1"/>
  <c r="U79" i="1" s="1"/>
  <c r="M79" i="1"/>
  <c r="S79" i="1" s="1"/>
  <c r="T78" i="1"/>
  <c r="U78" i="1" s="1"/>
  <c r="S78" i="1"/>
  <c r="M77" i="1"/>
  <c r="N77" i="1" s="1"/>
  <c r="S77" i="1" s="1"/>
  <c r="T77" i="1" s="1"/>
  <c r="U77" i="1" s="1"/>
  <c r="N76" i="1"/>
  <c r="S76" i="1" s="1"/>
  <c r="T76" i="1" s="1"/>
  <c r="U76" i="1" s="1"/>
  <c r="M76" i="1"/>
  <c r="M75" i="1"/>
  <c r="N75" i="1" s="1"/>
  <c r="S75" i="1" s="1"/>
  <c r="T75" i="1" s="1"/>
  <c r="U75" i="1" s="1"/>
  <c r="N74" i="1"/>
  <c r="S74" i="1" s="1"/>
  <c r="T74" i="1" s="1"/>
  <c r="U74" i="1" s="1"/>
  <c r="M74" i="1"/>
  <c r="M73" i="1"/>
  <c r="N73" i="1" s="1"/>
  <c r="S73" i="1" s="1"/>
  <c r="T73" i="1" s="1"/>
  <c r="U73" i="1" s="1"/>
  <c r="N72" i="1"/>
  <c r="S72" i="1" s="1"/>
  <c r="T72" i="1" s="1"/>
  <c r="U72" i="1" s="1"/>
  <c r="M72" i="1"/>
  <c r="M71" i="1"/>
  <c r="N71" i="1" s="1"/>
  <c r="S71" i="1" s="1"/>
  <c r="T71" i="1" s="1"/>
  <c r="U71" i="1" s="1"/>
  <c r="N70" i="1"/>
  <c r="S70" i="1" s="1"/>
  <c r="T70" i="1" s="1"/>
  <c r="U70" i="1" s="1"/>
  <c r="M70" i="1"/>
  <c r="M69" i="1"/>
  <c r="N69" i="1" s="1"/>
  <c r="S69" i="1" s="1"/>
  <c r="T69" i="1" s="1"/>
  <c r="U69" i="1" s="1"/>
  <c r="N68" i="1"/>
  <c r="S68" i="1" s="1"/>
  <c r="T68" i="1" s="1"/>
  <c r="U68" i="1" s="1"/>
  <c r="M68" i="1"/>
  <c r="M67" i="1"/>
  <c r="N67" i="1" s="1"/>
  <c r="S67" i="1" s="1"/>
  <c r="T67" i="1" s="1"/>
  <c r="U67" i="1" s="1"/>
  <c r="N66" i="1"/>
  <c r="S66" i="1" s="1"/>
  <c r="T66" i="1" s="1"/>
  <c r="U66" i="1" s="1"/>
  <c r="M66" i="1"/>
  <c r="U65" i="1"/>
  <c r="S65" i="1"/>
  <c r="T65" i="1" s="1"/>
  <c r="M65" i="1"/>
  <c r="S64" i="1"/>
  <c r="T64" i="1" s="1"/>
  <c r="U64" i="1" s="1"/>
  <c r="M63" i="1"/>
  <c r="S63" i="1" s="1"/>
  <c r="T63" i="1" s="1"/>
  <c r="U63" i="1" s="1"/>
  <c r="N62" i="1"/>
  <c r="S62" i="1" s="1"/>
  <c r="T62" i="1" s="1"/>
  <c r="U62" i="1" s="1"/>
  <c r="M62" i="1"/>
  <c r="M61" i="1"/>
  <c r="N61" i="1" s="1"/>
  <c r="S61" i="1" s="1"/>
  <c r="T61" i="1" s="1"/>
  <c r="U61" i="1" s="1"/>
  <c r="N60" i="1"/>
  <c r="S60" i="1" s="1"/>
  <c r="T60" i="1" s="1"/>
  <c r="U60" i="1" s="1"/>
  <c r="M60" i="1"/>
  <c r="U59" i="1"/>
  <c r="S59" i="1"/>
  <c r="T59" i="1" s="1"/>
  <c r="T58" i="1"/>
  <c r="U58" i="1" s="1"/>
  <c r="N58" i="1"/>
  <c r="S58" i="1" s="1"/>
  <c r="M58" i="1"/>
  <c r="S57" i="1"/>
  <c r="T57" i="1" s="1"/>
  <c r="U57" i="1" s="1"/>
  <c r="M57" i="1"/>
  <c r="N57" i="1" s="1"/>
  <c r="T56" i="1"/>
  <c r="U56" i="1" s="1"/>
  <c r="S56" i="1"/>
  <c r="U55" i="1"/>
  <c r="S55" i="1"/>
  <c r="T55" i="1" s="1"/>
  <c r="M55" i="1"/>
  <c r="S54" i="1"/>
  <c r="T54" i="1" s="1"/>
  <c r="U54" i="1" s="1"/>
  <c r="M54" i="1"/>
  <c r="N54" i="1" s="1"/>
  <c r="T53" i="1"/>
  <c r="U53" i="1" s="1"/>
  <c r="N53" i="1"/>
  <c r="S53" i="1" s="1"/>
  <c r="M53" i="1"/>
  <c r="S52" i="1"/>
  <c r="T52" i="1" s="1"/>
  <c r="U52" i="1" s="1"/>
  <c r="M52" i="1"/>
  <c r="N52" i="1" s="1"/>
  <c r="T51" i="1"/>
  <c r="U51" i="1" s="1"/>
  <c r="N51" i="1"/>
  <c r="S51" i="1" s="1"/>
  <c r="M51" i="1"/>
  <c r="S50" i="1"/>
  <c r="T50" i="1" s="1"/>
  <c r="U50" i="1" s="1"/>
  <c r="M50" i="1"/>
  <c r="N50" i="1" s="1"/>
  <c r="T49" i="1"/>
  <c r="U49" i="1" s="1"/>
  <c r="N49" i="1"/>
  <c r="S49" i="1" s="1"/>
  <c r="M49" i="1"/>
  <c r="S48" i="1"/>
  <c r="T48" i="1" s="1"/>
  <c r="U48" i="1" s="1"/>
  <c r="M48" i="1"/>
  <c r="N48" i="1" s="1"/>
  <c r="T47" i="1"/>
  <c r="U47" i="1" s="1"/>
  <c r="N47" i="1"/>
  <c r="S47" i="1" s="1"/>
  <c r="M47" i="1"/>
  <c r="S46" i="1"/>
  <c r="T46" i="1" s="1"/>
  <c r="U46" i="1" s="1"/>
  <c r="M46" i="1"/>
  <c r="N46" i="1" s="1"/>
  <c r="T45" i="1"/>
  <c r="U45" i="1" s="1"/>
  <c r="N45" i="1"/>
  <c r="S45" i="1" s="1"/>
  <c r="M45" i="1"/>
  <c r="S44" i="1"/>
  <c r="T44" i="1" s="1"/>
  <c r="U44" i="1" s="1"/>
  <c r="M44" i="1"/>
  <c r="N44" i="1" s="1"/>
  <c r="T43" i="1"/>
  <c r="U43" i="1" s="1"/>
  <c r="N43" i="1"/>
  <c r="S43" i="1" s="1"/>
  <c r="M43" i="1"/>
  <c r="S42" i="1"/>
  <c r="T42" i="1" s="1"/>
  <c r="U42" i="1" s="1"/>
  <c r="M42" i="1"/>
  <c r="N42" i="1" s="1"/>
  <c r="T41" i="1"/>
  <c r="U41" i="1" s="1"/>
  <c r="N41" i="1"/>
  <c r="S41" i="1" s="1"/>
  <c r="M41" i="1"/>
  <c r="S40" i="1"/>
  <c r="T40" i="1" s="1"/>
  <c r="U40" i="1" s="1"/>
  <c r="M40" i="1"/>
  <c r="N40" i="1" s="1"/>
  <c r="M39" i="1"/>
  <c r="N39" i="1" s="1"/>
  <c r="S39" i="1" s="1"/>
  <c r="T39" i="1" s="1"/>
  <c r="U39" i="1" s="1"/>
  <c r="N38" i="1"/>
  <c r="S38" i="1" s="1"/>
  <c r="T38" i="1" s="1"/>
  <c r="U38" i="1" s="1"/>
  <c r="M38" i="1"/>
  <c r="S37" i="1"/>
  <c r="T37" i="1" s="1"/>
  <c r="U37" i="1" s="1"/>
  <c r="M37" i="1"/>
  <c r="M36" i="1"/>
  <c r="N36" i="1" s="1"/>
  <c r="S36" i="1" s="1"/>
  <c r="T36" i="1" s="1"/>
  <c r="U36" i="1" s="1"/>
  <c r="T35" i="1"/>
  <c r="U35" i="1" s="1"/>
  <c r="S35" i="1"/>
  <c r="S34" i="1"/>
  <c r="T34" i="1" s="1"/>
  <c r="U34" i="1" s="1"/>
  <c r="M34" i="1"/>
  <c r="M33" i="1"/>
  <c r="N33" i="1" s="1"/>
  <c r="S33" i="1" s="1"/>
  <c r="T33" i="1" s="1"/>
  <c r="U33" i="1" s="1"/>
  <c r="M32" i="1"/>
  <c r="S32" i="1" s="1"/>
  <c r="T32" i="1" s="1"/>
  <c r="U32" i="1" s="1"/>
  <c r="N31" i="1"/>
  <c r="S31" i="1" s="1"/>
  <c r="T31" i="1" s="1"/>
  <c r="U31" i="1" s="1"/>
  <c r="M31" i="1"/>
  <c r="M30" i="1"/>
  <c r="N30" i="1" s="1"/>
  <c r="S30" i="1" s="1"/>
  <c r="T30" i="1" s="1"/>
  <c r="U30" i="1" s="1"/>
  <c r="M29" i="1"/>
  <c r="S29" i="1" s="1"/>
  <c r="T29" i="1" s="1"/>
  <c r="U29" i="1" s="1"/>
  <c r="M28" i="1"/>
  <c r="S28" i="1" s="1"/>
  <c r="T28" i="1" s="1"/>
  <c r="U28" i="1" s="1"/>
  <c r="N27" i="1"/>
  <c r="S27" i="1" s="1"/>
  <c r="T27" i="1" s="1"/>
  <c r="U27" i="1" s="1"/>
  <c r="M27" i="1"/>
  <c r="M26" i="1"/>
  <c r="N26" i="1" s="1"/>
  <c r="S26" i="1" s="1"/>
  <c r="T26" i="1" s="1"/>
  <c r="U26" i="1" s="1"/>
  <c r="N25" i="1"/>
  <c r="S25" i="1" s="1"/>
  <c r="T25" i="1" s="1"/>
  <c r="U25" i="1" s="1"/>
  <c r="M25" i="1"/>
  <c r="M24" i="1"/>
  <c r="N24" i="1" s="1"/>
  <c r="S24" i="1" s="1"/>
  <c r="T24" i="1" s="1"/>
  <c r="U24" i="1" s="1"/>
  <c r="M23" i="1"/>
  <c r="S23" i="1" s="1"/>
  <c r="T23" i="1" s="1"/>
  <c r="U23" i="1" s="1"/>
  <c r="M22" i="1"/>
  <c r="S22" i="1" s="1"/>
  <c r="T22" i="1" s="1"/>
  <c r="U22" i="1" s="1"/>
  <c r="N21" i="1"/>
  <c r="S21" i="1" s="1"/>
  <c r="T21" i="1" s="1"/>
  <c r="U21" i="1" s="1"/>
  <c r="N20" i="1"/>
  <c r="S20" i="1" s="1"/>
  <c r="T20" i="1" s="1"/>
  <c r="U20" i="1" s="1"/>
  <c r="M20" i="1"/>
  <c r="M19" i="1"/>
  <c r="N19" i="1" s="1"/>
  <c r="S19" i="1" s="1"/>
  <c r="T19" i="1" s="1"/>
  <c r="U19" i="1" s="1"/>
  <c r="N18" i="1"/>
  <c r="S18" i="1" s="1"/>
  <c r="T18" i="1" s="1"/>
  <c r="U18" i="1" s="1"/>
  <c r="M18" i="1"/>
  <c r="M17" i="1"/>
  <c r="N17" i="1" s="1"/>
  <c r="S17" i="1" s="1"/>
  <c r="T17" i="1" s="1"/>
  <c r="U17" i="1" s="1"/>
  <c r="N16" i="1"/>
  <c r="S16" i="1" s="1"/>
  <c r="T16" i="1" s="1"/>
  <c r="U16" i="1" s="1"/>
  <c r="M16" i="1"/>
  <c r="M15" i="1"/>
  <c r="N15" i="1" s="1"/>
  <c r="S15" i="1" s="1"/>
  <c r="T15" i="1" s="1"/>
  <c r="U15" i="1" s="1"/>
  <c r="N14" i="1"/>
  <c r="S14" i="1" s="1"/>
  <c r="T14" i="1" s="1"/>
  <c r="U14" i="1" s="1"/>
  <c r="M14" i="1"/>
  <c r="M13" i="1"/>
  <c r="M82" i="1" s="1"/>
  <c r="N13" i="1" l="1"/>
  <c r="N82" i="1" l="1"/>
  <c r="S82" i="1" s="1"/>
  <c r="T82" i="1" s="1"/>
  <c r="U82" i="1" s="1"/>
  <c r="S13" i="1"/>
  <c r="T13" i="1" s="1"/>
  <c r="S83" i="1" l="1"/>
  <c r="T83" i="1" s="1"/>
  <c r="U83" i="1" s="1"/>
  <c r="U13" i="1"/>
</calcChain>
</file>

<file path=xl/comments1.xml><?xml version="1.0" encoding="utf-8"?>
<comments xmlns="http://schemas.openxmlformats.org/spreadsheetml/2006/main">
  <authors>
    <author>Ilka Gonzalez</author>
  </authors>
  <commentList>
    <comment ref="O11" authorId="0" shapeId="0">
      <text>
        <r>
          <rPr>
            <b/>
            <sz val="9"/>
            <rFont val="Tahoma"/>
            <charset val="134"/>
          </rPr>
          <t>Ilka Gonzalez:</t>
        </r>
        <r>
          <rPr>
            <sz val="9"/>
            <rFont val="Tahoma"/>
            <charset val="134"/>
          </rPr>
          <t xml:space="preserve">
Medido en días. Ej. Actividad enero 2017= 30 d. Se realiza el 15 de Febrero, tiempo de ejecución=45 dias</t>
        </r>
      </text>
    </comment>
    <comment ref="S12" authorId="0" shapeId="0">
      <text>
        <r>
          <rPr>
            <b/>
            <sz val="9"/>
            <rFont val="Tahoma"/>
            <charset val="134"/>
          </rPr>
          <t>Ilka Gonzalez:</t>
        </r>
        <r>
          <rPr>
            <sz val="9"/>
            <rFont val="Tahoma"/>
            <charset val="134"/>
          </rPr>
          <t xml:space="preserve">
g=b/a * 100</t>
        </r>
      </text>
    </comment>
    <comment ref="T12" authorId="0" shapeId="0">
      <text>
        <r>
          <rPr>
            <b/>
            <sz val="9"/>
            <rFont val="Tahoma"/>
            <charset val="134"/>
          </rPr>
          <t>Ilka Gonzalez:</t>
        </r>
        <r>
          <rPr>
            <sz val="9"/>
            <rFont val="Tahoma"/>
            <charset val="134"/>
          </rPr>
          <t xml:space="preserve">
h= g * c/d</t>
        </r>
      </text>
    </comment>
    <comment ref="U12" authorId="0" shapeId="0">
      <text>
        <r>
          <rPr>
            <b/>
            <sz val="9"/>
            <rFont val="Tahoma"/>
            <charset val="134"/>
          </rPr>
          <t>Ilka Gonzalez:</t>
        </r>
        <r>
          <rPr>
            <sz val="9"/>
            <rFont val="Tahoma"/>
            <charset val="134"/>
          </rPr>
          <t xml:space="preserve">
i= h * e/f</t>
        </r>
      </text>
    </comment>
  </commentList>
</comments>
</file>

<file path=xl/sharedStrings.xml><?xml version="1.0" encoding="utf-8"?>
<sst xmlns="http://schemas.openxmlformats.org/spreadsheetml/2006/main" count="519" uniqueCount="298">
  <si>
    <t>Form. Nº 1 MEP</t>
  </si>
  <si>
    <t xml:space="preserve">Actividades Pogramadas del Plan Operativo Anual </t>
  </si>
  <si>
    <t xml:space="preserve">3T : JUL - SEPT; Año: 2022 </t>
  </si>
  <si>
    <t>Dirección y/o SRS: Hospital Rober Reid Cabral</t>
  </si>
  <si>
    <t>No.</t>
  </si>
  <si>
    <t>Resultado</t>
  </si>
  <si>
    <t>Producto</t>
  </si>
  <si>
    <t>Área responsable de ejecución</t>
  </si>
  <si>
    <t>Código</t>
  </si>
  <si>
    <t>Nombre Actividad</t>
  </si>
  <si>
    <t>Medios de Verificación</t>
  </si>
  <si>
    <t xml:space="preserve">JULIO </t>
  </si>
  <si>
    <t>AGOS.</t>
  </si>
  <si>
    <t>SEPT</t>
  </si>
  <si>
    <t>Meta</t>
  </si>
  <si>
    <t>Tiempo</t>
  </si>
  <si>
    <t>Gasto</t>
  </si>
  <si>
    <t>Indicadores</t>
  </si>
  <si>
    <t>Observaciones/ Razones de la desviación</t>
  </si>
  <si>
    <t>P (a)</t>
  </si>
  <si>
    <t>E (b)</t>
  </si>
  <si>
    <t>P (c)</t>
  </si>
  <si>
    <t>E (d)</t>
  </si>
  <si>
    <t>P (e)</t>
  </si>
  <si>
    <t>E (f)</t>
  </si>
  <si>
    <t xml:space="preserve">Efectividad </t>
  </si>
  <si>
    <t xml:space="preserve">Eficacia               </t>
  </si>
  <si>
    <t xml:space="preserve">Eficiencia  </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</si>
  <si>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</si>
  <si>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1.1.1.6 Fortalecimiento de la gestión de los servicios Hospitalarios</t>
  </si>
  <si>
    <t>CALIDAD DE LOS SERVICIOS DE SALUD</t>
  </si>
  <si>
    <t>1.1.1.6.03</t>
  </si>
  <si>
    <t xml:space="preserve">Ejecución de planes de mejora con la Metodologia de Gestión Productiva </t>
  </si>
  <si>
    <t>Informe</t>
  </si>
  <si>
    <t>Listado de participación</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</si>
  <si>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</si>
  <si>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1.1.4.2 Fortalecimiento de la gestión de los Servicios de Atención a las Infecciones de Transmision Sexual (ITS)</t>
  </si>
  <si>
    <t>SAI-TB</t>
  </si>
  <si>
    <t>1.1.4.2.02</t>
  </si>
  <si>
    <t>Reporte  de información de los Servicios de Infecciones de Transmisión Sexual (ITS) ofrecidos por ITS por los puestos centinelas establecidos</t>
  </si>
  <si>
    <t>Reporte</t>
  </si>
  <si>
    <t xml:space="preserve">1.1.4.2 Fortalecimiento de la gestión de los Servicios de Atención Integral (SAIs) para el VIH-SIDA en todos sus componentes </t>
  </si>
  <si>
    <t>ENC. PROGRAMA DE VIH/SIDA</t>
  </si>
  <si>
    <t>1.1.4.2.01</t>
  </si>
  <si>
    <t>Seguimiento al registro oportuno de los datos en FAPPS-Base de Datos</t>
  </si>
  <si>
    <t>1.1.4.2.03</t>
  </si>
  <si>
    <t>Seguimiento al registro oportuno de los datos en SIRENP- VIH</t>
  </si>
  <si>
    <t xml:space="preserve">1.1.4.2.04 </t>
  </si>
  <si>
    <t>Seguimiento al cumplimiento de las actividades comunitarias por el personal contratado para recuperacion de los pacientes en abandono</t>
  </si>
  <si>
    <t>Minuta</t>
  </si>
  <si>
    <t>1.1.4.2.05</t>
  </si>
  <si>
    <t>Implementación de intervenciones para recuperación de pacientes en abandono de ARV.</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</si>
  <si>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</si>
  <si>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1.1.5.1 Fortalecimiento  de los Servicios de Emergencias Médicas Hospitalarias para la asistencia eficiente, humanizada y de calidad</t>
  </si>
  <si>
    <t>EMERGENCIAS MEDICAS</t>
  </si>
  <si>
    <t>1.1.5.1.04</t>
  </si>
  <si>
    <t xml:space="preserve">Certificación en Soporte Vital Avanzado del personal asistencial de salas de emergencias </t>
  </si>
  <si>
    <t>1.1.5.1.05</t>
  </si>
  <si>
    <t>Implementación del procedimiento para la entrega, recibo y reposicion de carro de paro</t>
  </si>
  <si>
    <t>Reporte carro de paro</t>
  </si>
  <si>
    <t>1.1.5.1.06</t>
  </si>
  <si>
    <t>Registros en el tablero de Indicadores de Gestión de las Salas de Emergencias de los Centros de Salud.</t>
  </si>
  <si>
    <t>favor validar con los correos del area responsable donde nos informan que el area fue intervenida para su remozamiento</t>
  </si>
  <si>
    <t>1.1.5.2 Redes de Servicios de Salud Resilientes a Emergencias de Salud Pública y Desastres Naturales mediante la Preparación y Respuesta de los Establecimientos.</t>
  </si>
  <si>
    <t>COMITE DE EMERGENCIAS Y DESASTRES</t>
  </si>
  <si>
    <t>1.1.5.2.02</t>
  </si>
  <si>
    <t>Reuniones de Coordinación plan Hospitalarios  Emergencias de salud publica y desastres naturales con jefes y encargados comité de emeregncias.</t>
  </si>
  <si>
    <t>1.1.5.2.03</t>
  </si>
  <si>
    <t>Simulacro para probar la funcionabilidad de los  Planes de  Emergencias y Desastres Hospitalarios.</t>
  </si>
  <si>
    <t>Fotos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</si>
  <si>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</si>
  <si>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1.2.1.2 Programa de Gestión de Citas</t>
  </si>
  <si>
    <t>ATU</t>
  </si>
  <si>
    <t>1.2.1.2.01</t>
  </si>
  <si>
    <t>Organización de las citas a consultas externas para que todos los usuarios que lleguen con una consulta programada</t>
  </si>
  <si>
    <t>1.2.1.3 Implementación del Programa de  Gestión de usuarios para adhesión a una cultura institucional de servicio</t>
  </si>
  <si>
    <t>1.2.1.3.01</t>
  </si>
  <si>
    <t>Encuestas diarias de satisfacción de usuarios en la plataforma digital</t>
  </si>
  <si>
    <t>1.2.1.3.03</t>
  </si>
  <si>
    <t xml:space="preserve">Seguimiento a la implementación de los planes de mejora </t>
  </si>
  <si>
    <t>1.2.1.3.04</t>
  </si>
  <si>
    <t>Implementación de grupos focales para determinar la calidad percibida del servicio</t>
  </si>
  <si>
    <t>1.2.1.4 Fortalecimiento de la calidad de atención con el servicio de salud integral del programa de diálisis peritoneal y hemodiálisis</t>
  </si>
  <si>
    <t xml:space="preserve">HEMODIALISIS </t>
  </si>
  <si>
    <t>1.2.1.4.01</t>
  </si>
  <si>
    <t>Desarrollo de planes de mejora a partir de los resultados de las evaluaciones de las encuestas de satisfacción a los pacientes de diálisis peritoneal y hemodiálisis</t>
  </si>
  <si>
    <t>Plan</t>
  </si>
  <si>
    <t>1.2.1.4.03</t>
  </si>
  <si>
    <t>Hoja de supervisión</t>
  </si>
  <si>
    <t>1.2.2. Fortalecida la calidad de la atención en salud como resultado del seguimiento a los aspectos técnicos y no técnicos de la atención, que disminuya el riesgo de la seguridad del paciente y de los resultados esperados de salud</t>
  </si>
  <si>
    <t>1.2.2.1 Fortalecimiento de bioseguridad hospitalaria</t>
  </si>
  <si>
    <t>COMITE IAAS</t>
  </si>
  <si>
    <t>1.2.2.1.01</t>
  </si>
  <si>
    <t>Reuniones de trabajo para la vigilancia y control de las IAAS</t>
  </si>
  <si>
    <t>COMITE DE BIOSEGURIDAD</t>
  </si>
  <si>
    <t>1.2.2.1.02</t>
  </si>
  <si>
    <t>Implementacion del formulario de evaluacion de procesos de bioseguridad hospitalaria</t>
  </si>
  <si>
    <t>EN ESPERA DE VALIDACION POR EL AREA RESPONSABLE</t>
  </si>
  <si>
    <t>1.2.2.1.03</t>
  </si>
  <si>
    <t xml:space="preserve">Elaboracion de planes de mejora para la bioseguridad hospitalaria. </t>
  </si>
  <si>
    <t>SOLO PROPORCIONO LA LISTA DE PARTICIPANTES</t>
  </si>
  <si>
    <t>1.2.2.1.04</t>
  </si>
  <si>
    <t xml:space="preserve">Evaluacion de la ejecución de los planes de mejora bioseguridad hospitalaria </t>
  </si>
  <si>
    <t>1.2.2.2 Monitoreo de la Calidad de los Servicios de Salud ofertados en la Red</t>
  </si>
  <si>
    <t>COMITE DE CALIDAD  Y SEGURIDAD DEL PACIENTE</t>
  </si>
  <si>
    <t>1.2.2.7.01</t>
  </si>
  <si>
    <t>Implementación de los planes de mejora elaborados acorde al monitoreo de todas las áreas incluidas en el informe</t>
  </si>
  <si>
    <t>1.2.2.7.03</t>
  </si>
  <si>
    <t>Supervisión del cumplimiento de los protocolos durante la atención clínica y quirúrgica a los usuarios de los servicios</t>
  </si>
  <si>
    <t xml:space="preserve">1.2.2.4 Fortalecimiento de los servicios de hostelería </t>
  </si>
  <si>
    <t xml:space="preserve">SUBDIRECCION / SECCION DE CALIDAD EN LA GESTION </t>
  </si>
  <si>
    <t>1.2.2.4.04</t>
  </si>
  <si>
    <t xml:space="preserve">Evaluación de la ejecución de los planes de mejora de hosteleria </t>
  </si>
  <si>
    <t>1.2.2.5 Seguimiento y evaluacion del Módulo de Incidentes</t>
  </si>
  <si>
    <t>MANtENIMIENTO (BERNARDO BATISTA)</t>
  </si>
  <si>
    <t>1.2.2.5.01</t>
  </si>
  <si>
    <t>Seguimiento a la nortificacion oportuna de los incidentes en el modulo definido para los fines</t>
  </si>
  <si>
    <t>1.2.2.6 Fortalecimiento de la vigilancia epidemiologica</t>
  </si>
  <si>
    <t>DIVISION DE EPIDEMIOLOGIA</t>
  </si>
  <si>
    <t>1.2.2.4.01</t>
  </si>
  <si>
    <t>Notificacion oportuna de las enfermedades bajo vigilancia epidemiologica</t>
  </si>
  <si>
    <t>2.2.1. Garantizada la atención integral con calidad y oportunidad, mediante la coordinación clínica y asistencial de los servicios de salud</t>
  </si>
  <si>
    <t>2.1.1.1 Conectividad de la Red de Establecimientos del Primer Nivel con el Especializado</t>
  </si>
  <si>
    <t>2.2.1.1.02</t>
  </si>
  <si>
    <t>Gestionar las QDSR de los usuarios, canalizando hasta dar respuesta al mismo.</t>
  </si>
  <si>
    <t>DIRECCION / SUBDIRECCION</t>
  </si>
  <si>
    <t>2.2.1.1.03</t>
  </si>
  <si>
    <t>Seguimiento a la actualización de la cartera de servicios del establecimiento</t>
  </si>
  <si>
    <t>2.2.1.1 Conectividad de la Red de Establecimientos del Primer Nivel con el Especializado</t>
  </si>
  <si>
    <t>2.2.1.1.01</t>
  </si>
  <si>
    <t>Gestión de los buzones de sugerencias</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</si>
  <si>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</si>
  <si>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 xml:space="preserve">2.2.2.2 Estructuración Comités priorizados de Salud </t>
  </si>
  <si>
    <t xml:space="preserve">SUBDIRECCION </t>
  </si>
  <si>
    <t>2.2.2.2.01</t>
  </si>
  <si>
    <t xml:space="preserve">Conformacion y/o restructuracion de los Comites Hospitalarios </t>
  </si>
  <si>
    <t>Actas de conformación</t>
  </si>
  <si>
    <t>2.2.3 Aumentada la eficacia, eficiencia y equidad de la prestación de los servicios de salud a través de la reorganización y transformación de las estructuras de redes de servicios</t>
  </si>
  <si>
    <t>2.2.3.1 Gestión de la habilitación de los establecimientos de salud de la Red SNS</t>
  </si>
  <si>
    <t>2.2.3..1.01</t>
  </si>
  <si>
    <t>Gestión de la habilitación de todos los servicios que ofertan en el EESS</t>
  </si>
  <si>
    <t>3.2.1. Incrementada las competencias  y resolución de los colaboradores, de acuerdo a la complejidad de sus funciones, las necesidades de salud de la población y los compromisos del sector</t>
  </si>
  <si>
    <t>3.2.1.1 Ejecución del Programa de formación y Capacitación continua de los RRHH de la Red</t>
  </si>
  <si>
    <t>RRHH</t>
  </si>
  <si>
    <t>3.2.1.1.01</t>
  </si>
  <si>
    <t>Ejecución Plan de Capacitación -2022</t>
  </si>
  <si>
    <t>3.2.1.1 Programa de capacitación del CEAS</t>
  </si>
  <si>
    <t>3.2.1.1.02</t>
  </si>
  <si>
    <t xml:space="preserve">Seguimiento ejecución plan capacitación 2022 </t>
  </si>
  <si>
    <t>3.2.1.1.03</t>
  </si>
  <si>
    <t>Detección necesidades capacitación por departamento -Plan 2023.</t>
  </si>
  <si>
    <t>3.2.2 Personal trabaja bajo un clima de satisfacción, realización personal y sentido de pertenencia hacia la institución</t>
  </si>
  <si>
    <t>3.2.2.3 Implementación del Plan de Mejora Encuesta de Clima laboral</t>
  </si>
  <si>
    <t>3.2.2.3.01</t>
  </si>
  <si>
    <t>Encuesta de clima laboral</t>
  </si>
  <si>
    <t>3.2.2. Personal trabaja bajo un clima de satisfacción, realización personal y sentido de pertenencia hacia la institución</t>
  </si>
  <si>
    <t>3.2.2.3.02</t>
  </si>
  <si>
    <t>Elaboración plan de mejora encuesta de clima laboral</t>
  </si>
  <si>
    <t>3.2.2.3.03</t>
  </si>
  <si>
    <t>Implementación plan de mejora encuesta de clima laboral</t>
  </si>
  <si>
    <t xml:space="preserve">3.2.3. Desarrollados e implementados los aspectos de gestión relacionados con seguridad y salud en el trabajo </t>
  </si>
  <si>
    <t>3.2.3.1 Ejecución del Plan de Seguridad y Salud ocupacional y Plan de gestion de Riesgos</t>
  </si>
  <si>
    <t>SECCION DE  AUDITORIA MEDICA REGIONAL / SNS</t>
  </si>
  <si>
    <t>3.2.3.1.01</t>
  </si>
  <si>
    <t>Implementación del Proceso de Auditoría Médica</t>
  </si>
  <si>
    <t>3.2.3.1.02</t>
  </si>
  <si>
    <t xml:space="preserve">Elaboración  de reporte y seguimiento  del personal  pasivo por enfermedad. </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</si>
  <si>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</si>
  <si>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4.1.1.11 Ejecución del Programa de Auditoria de Calidad del Dato</t>
  </si>
  <si>
    <t>ESTADISTICA</t>
  </si>
  <si>
    <t>4.1.1.11.01</t>
  </si>
  <si>
    <t>Autoevaluación de los datos de producción de servicios</t>
  </si>
  <si>
    <t>4.1.1.12 Fortalecimiento de la gestión de los sistemas de información de la Red</t>
  </si>
  <si>
    <t>4.1.1.12.01</t>
  </si>
  <si>
    <t xml:space="preserve">Reporte de producción de servicios </t>
  </si>
  <si>
    <t>Registro Digital</t>
  </si>
  <si>
    <t>4.1.1.18 Despliegue del Manual de Señalética e Identidad Hospitalaria</t>
  </si>
  <si>
    <t>PLANIFICACION Y DESARROLLO</t>
  </si>
  <si>
    <t>4.1.1.18.01</t>
  </si>
  <si>
    <t>Seguimiento a la implementación del Manual de Identidad Hospitalaria</t>
  </si>
  <si>
    <t xml:space="preserve"> A LA ESPERA DE LA EVALUACION REALIZADA POR EL AREA DE COMUNICACIONES</t>
  </si>
  <si>
    <t>4.1.1.19. Implementación del modelo de gestión y monitoreo de la Calidad Institucional</t>
  </si>
  <si>
    <t>4.1.1.19.01</t>
  </si>
  <si>
    <t>Implementación de CCC (si está priorizado)</t>
  </si>
  <si>
    <t>Resolución aprobatoria</t>
  </si>
  <si>
    <t>EN PROCESO DE SOLICITUD DE LA RESOLUCION DE LA 2DA. VERSION CCC</t>
  </si>
  <si>
    <t>4.1.1.19.02</t>
  </si>
  <si>
    <t xml:space="preserve">Seguimiento a los indicadores comprometidos en la CCC </t>
  </si>
  <si>
    <t>Reporte de monitoreo indicadores CCC (plantilla de excel)</t>
  </si>
  <si>
    <t>4.1.1.19.05</t>
  </si>
  <si>
    <t>Seguimiento al plan de mejora CAF.</t>
  </si>
  <si>
    <t>Informe de seguimiento</t>
  </si>
  <si>
    <t>AUTOEVALUACION REALIZADA EN EL MES DE SEPTIEMBRE</t>
  </si>
  <si>
    <t>4.1.1.20. Implementación programas desempeño hospitalario  (ranking hospitalario y Sismap Salud)</t>
  </si>
  <si>
    <t>4.1.1.20.01</t>
  </si>
  <si>
    <t xml:space="preserve">Seguimiento a la Implementación de Sismap Salud </t>
  </si>
  <si>
    <t>Listas de asistencia de reuniones</t>
  </si>
  <si>
    <t xml:space="preserve">correos de seguimiento donde se impulse la carga de evidencias </t>
  </si>
  <si>
    <t>4.1.1.20.02</t>
  </si>
  <si>
    <t>Cumplimiento mínimo en los indicadores del ranking hospitalarios</t>
  </si>
  <si>
    <t xml:space="preserve">Listas de asistencia de reuniones </t>
  </si>
  <si>
    <t>Correos de seguimiento para logro o mejora de los resultados</t>
  </si>
  <si>
    <t>4.1.1.22 Fortalecimiento de la Planificación Institucional,Monitoreo y Evaluacón</t>
  </si>
  <si>
    <t>ADMINISTRACION / PLANIFICACION Y DESARROLLO / CONTABILIDAD</t>
  </si>
  <si>
    <t>4.1.1.22.01</t>
  </si>
  <si>
    <t>Elaboración del Plan Operativo Anual y Presupuesto Institucional</t>
  </si>
  <si>
    <t>DIGITAL</t>
  </si>
  <si>
    <t>4.1.1.22.02</t>
  </si>
  <si>
    <t>Elaboración del Plan Anual de Compras y Contrataciones</t>
  </si>
  <si>
    <t>4.1.1.22.03</t>
  </si>
  <si>
    <t>Monitoreo del POA 2022</t>
  </si>
  <si>
    <t>Matriz de Monitoreo interno</t>
  </si>
  <si>
    <t>4.1.1.5. Despliegue del Sistema de gestión documental Red SNS</t>
  </si>
  <si>
    <t>4.1.1.5.01</t>
  </si>
  <si>
    <t>Ejecución de las sesiones del Comité de Calidad del CEAS</t>
  </si>
  <si>
    <t xml:space="preserve">Lista de asistencia
</t>
  </si>
  <si>
    <t>Acta de reunión</t>
  </si>
  <si>
    <t>SUBDIRECCION / PLANIFICACION Y DESARROLLO</t>
  </si>
  <si>
    <t>4.1.1.5.02</t>
  </si>
  <si>
    <t>Implementación de los lineamientos de Gestión documental en CEAS (Robert Reid )</t>
  </si>
  <si>
    <t>SEC. DE ARCHIVO CLINICO / ESTADISTICA / EPIDEMIOLOGIA</t>
  </si>
  <si>
    <t>4.1.1.5.03</t>
  </si>
  <si>
    <t>Seguimiento a la implementación de la organización de expedientes y documentos en los archivos clínicos</t>
  </si>
  <si>
    <t>4.1.1.6 Plan de Mantenimiento preventivo de infraestuctura y equipos</t>
  </si>
  <si>
    <t>MANTENIMIENTO / ADM. FINANCIERA</t>
  </si>
  <si>
    <t>Seguimiento a la ejecución del plan de mantenimiento de infraestructura y equipos</t>
  </si>
  <si>
    <t>4.1.1.7 Estandarizacion Sub-portales de Transparencia</t>
  </si>
  <si>
    <t>OAI</t>
  </si>
  <si>
    <t>4.1.1.7.01</t>
  </si>
  <si>
    <t>Actualizacion Subportales de Transparencia</t>
  </si>
  <si>
    <t>4.1.1.7.02</t>
  </si>
  <si>
    <t xml:space="preserve">Informe quejas y solicitudes de Informacion </t>
  </si>
  <si>
    <t>4.1.2 Mejorada la sostenibilidad financiera de la Red SNS mediante el control de gastos, saneamiento de las deudas e incremento de las distintas fuentes de financiamiento con el fin de garantizar la prestación de servicios en salud con oportunidad y eficiencia</t>
  </si>
  <si>
    <t>4.1.2.1  Gestión Financiera de la Red</t>
  </si>
  <si>
    <t>CONTABILIDAD</t>
  </si>
  <si>
    <t>4.1.2.1.01</t>
  </si>
  <si>
    <t>Elaboración de los estados financieros y sus notas de referencia</t>
  </si>
  <si>
    <t>Estados Financieros y notas de referencia</t>
  </si>
  <si>
    <t>4.1.2.1.02</t>
  </si>
  <si>
    <t xml:space="preserve">Análisis comportamiento pago </t>
  </si>
  <si>
    <t>4.1.2.1.03</t>
  </si>
  <si>
    <t xml:space="preserve">Análisis de Gestión de Tesorería </t>
  </si>
  <si>
    <t>ADMINISTRACION FINANCIERA / CONTABILIDAD</t>
  </si>
  <si>
    <t>4.1.2.1.04</t>
  </si>
  <si>
    <t>Seguimiento al cumplimiento del Sub-Indicador de Correcta Publicación Presupuestaria (IGP) en los CEAS de Autogestión</t>
  </si>
  <si>
    <t>4.1.2. Mejorada la sostenibilidad financiera de la Red SNS mediante el control de gastos, saneamiento de las deudas e incremento de las distintas fuentes de financiamiento con el fin de garantizar la prestación de servicios en salud con oportunidad y eficiencia</t>
  </si>
  <si>
    <t>4.1.2.3  (Fortalecimiento de los peocesos de Facturación de la Red del SNS) Fortalecimiento de los procesos de captación de recursos por venta de servicios a las ARS</t>
  </si>
  <si>
    <t>AUDITORIA MEDICA</t>
  </si>
  <si>
    <t>4.1.2.3.01</t>
  </si>
  <si>
    <t>Auditoría de los expedientes clínicos</t>
  </si>
  <si>
    <t xml:space="preserve">AUDITORIA MEDICA </t>
  </si>
  <si>
    <t>4.1.2.3.02</t>
  </si>
  <si>
    <t>Socialización de los principales hallazgos de las auditoría y reportes de glosas</t>
  </si>
  <si>
    <t>4.1.2.3.03</t>
  </si>
  <si>
    <t>Elaboración de acuerdos con acciones de mejora a partir de los hallazgos de las glosas para disminucion de objeciones médicas y administrativas</t>
  </si>
  <si>
    <t xml:space="preserve">Acuerdos </t>
  </si>
  <si>
    <t>4.1.2.3.04</t>
  </si>
  <si>
    <t>Seguimiento a la ejecución de las acciones de mejora</t>
  </si>
  <si>
    <t xml:space="preserve"> FACTURACION</t>
  </si>
  <si>
    <t>4.1.2.3.05</t>
  </si>
  <si>
    <t xml:space="preserve">Analisis del comportamiento de la facturación </t>
  </si>
  <si>
    <t>4.1.2.4 Implementación del Sistema de Administracion de Bienes</t>
  </si>
  <si>
    <t>DIRECCION /  DPTO. FINANCIERO</t>
  </si>
  <si>
    <t>4.1.2.4.02</t>
  </si>
  <si>
    <t>Auditoria de cumplimiento de las politicas de administración de bienes en el EESS</t>
  </si>
  <si>
    <t>4.1.2.6 Despiegue del Sistema demanejo y Control Interno</t>
  </si>
  <si>
    <t>ADMINISTRACION / CONTABILIDAD</t>
  </si>
  <si>
    <t>4.1.2.6.01</t>
  </si>
  <si>
    <t xml:space="preserve">Reporte Opotuno de la liquidación de fondos y rendición de cuentas </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</si>
  <si>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</si>
  <si>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4.1.3.2 Despliegue del Manual de Señalética e Identidad Hospitalaria</t>
  </si>
  <si>
    <t>4.1.3.2.01</t>
  </si>
  <si>
    <t>4.1.3.3 Despliegue Plan de Responsabilidad Social Institucional SNS</t>
  </si>
  <si>
    <t>4.1.3.3.01</t>
  </si>
  <si>
    <t>Campaña de protección del Medio Ambiente (interna y externa)</t>
  </si>
  <si>
    <t>Form. Nº 2 MEP</t>
  </si>
  <si>
    <t>"Año al Fomento de las Exportaciones"</t>
  </si>
  <si>
    <t>Dirección de Planificación y Desarrollo Estratégico Institucional</t>
  </si>
  <si>
    <t xml:space="preserve">Departamento Formulación, Monitoreo y Evaluación de PPP </t>
  </si>
  <si>
    <t>Matriz de Monitoreo y  Evaluación de la Producción Institucional</t>
  </si>
  <si>
    <t xml:space="preserve">Actividades No Pogramadas que están asociadas a los Resultados y/o Productos del POA </t>
  </si>
  <si>
    <t xml:space="preserve">Trimestre: ________Enero_ Marzo__________   Año: _____2022___ </t>
  </si>
  <si>
    <t>Dirección y/o SRS: _____Hosp. Robert Read Cabral________</t>
  </si>
  <si>
    <t>Área responsable de la actividad</t>
  </si>
  <si>
    <t>Actividad</t>
  </si>
  <si>
    <t>Cantidad / Trimestre</t>
  </si>
  <si>
    <t>% de Ejecución</t>
  </si>
  <si>
    <t>Observaciones</t>
  </si>
  <si>
    <t>Fuente de Financiamiento</t>
  </si>
  <si>
    <t>No Programada del trimestre</t>
  </si>
  <si>
    <t>Ejecutada</t>
  </si>
  <si>
    <t>Form. Nº 3 MEP</t>
  </si>
  <si>
    <t xml:space="preserve">Actividades No Pogramadas que no están asociadas a los Resultados y/o Productos del POA </t>
  </si>
  <si>
    <t>Nombre de la actividades ejecutadas</t>
  </si>
  <si>
    <t xml:space="preserve">Cantidad </t>
  </si>
  <si>
    <t>Fecha ejecución</t>
  </si>
  <si>
    <t>Medio de Verificación</t>
  </si>
  <si>
    <t>Modo de Financiamiento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</si>
</sst>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charset val="134"/>
      <scheme val="minor"/>
    </font>
    <font>
      <b/>
      <sz val="14"/>
      <name val="Baskerville Old Face"/>
      <charset val="134"/>
    </font>
    <font>
      <sz val="14"/>
      <name val="Baskerville Old Face"/>
      <charset val="134"/>
    </font>
    <font>
      <i/>
      <sz val="14"/>
      <name val="Baskerville Old Face"/>
      <charset val="134"/>
    </font>
    <font>
      <b/>
      <sz val="14"/>
      <color theme="8" tint="-0.499984740745262"/>
      <name val="Baskerville Old Face"/>
      <charset val="134"/>
    </font>
    <font>
      <b/>
      <sz val="11"/>
      <color theme="1"/>
      <name val="Baskerville Old Face"/>
      <charset val="134"/>
    </font>
    <font>
      <b/>
      <sz val="14"/>
      <color rgb="FF0000CC"/>
      <name val="Baskerville Old Face"/>
      <charset val="134"/>
    </font>
    <font>
      <sz val="11"/>
      <color theme="1"/>
      <name val="Baskerville Old Face"/>
      <charset val="134"/>
    </font>
    <font>
      <sz val="14"/>
      <color theme="1"/>
      <name val="Baskerville Old Face"/>
      <charset val="134"/>
    </font>
    <font>
      <b/>
      <sz val="10"/>
      <name val="Baskerville Old Face"/>
      <charset val="134"/>
    </font>
    <font>
      <b/>
      <sz val="11"/>
      <color rgb="FF000000"/>
      <name val="Baskerville Old Face"/>
      <charset val="134"/>
    </font>
    <font>
      <sz val="14"/>
      <color theme="1"/>
      <name val="Times New Roman"/>
      <charset val="134"/>
    </font>
    <font>
      <sz val="11"/>
      <color theme="1"/>
      <name val="Times New Roman"/>
      <charset val="134"/>
    </font>
    <font>
      <sz val="10"/>
      <name val="Baskerville Old Face"/>
      <charset val="134"/>
    </font>
    <font>
      <sz val="10"/>
      <name val="Times New Roman"/>
      <charset val="134"/>
    </font>
    <font>
      <sz val="14"/>
      <name val="Times New Roman"/>
      <charset val="134"/>
    </font>
    <font>
      <sz val="12"/>
      <color theme="1"/>
      <name val="Calibri"/>
      <charset val="134"/>
      <scheme val="minor"/>
    </font>
    <font>
      <sz val="15"/>
      <color theme="1"/>
      <name val="Calibri"/>
      <charset val="134"/>
      <scheme val="minor"/>
    </font>
    <font>
      <sz val="12"/>
      <color theme="1"/>
      <name val="Arial"/>
      <charset val="134"/>
    </font>
    <font>
      <sz val="12"/>
      <color theme="1"/>
      <name val="Baskerville Old Face"/>
      <charset val="134"/>
    </font>
    <font>
      <b/>
      <sz val="12"/>
      <name val="Baskerville Old Face"/>
      <charset val="134"/>
    </font>
    <font>
      <sz val="12"/>
      <name val="Baskerville Old Face"/>
      <charset val="134"/>
    </font>
    <font>
      <b/>
      <sz val="12"/>
      <color theme="8" tint="-0.499984740745262"/>
      <name val="Baskerville Old Face"/>
      <charset val="134"/>
    </font>
    <font>
      <b/>
      <sz val="15"/>
      <name val="Baskerville Old Face"/>
      <charset val="134"/>
    </font>
    <font>
      <b/>
      <sz val="15"/>
      <color theme="0"/>
      <name val="Baskerville Old Face"/>
      <charset val="134"/>
    </font>
    <font>
      <sz val="12"/>
      <name val="Calibri"/>
      <charset val="134"/>
      <scheme val="minor"/>
    </font>
    <font>
      <sz val="12"/>
      <color rgb="FFFF0000"/>
      <name val="Calibri"/>
      <charset val="134"/>
      <scheme val="minor"/>
    </font>
    <font>
      <b/>
      <sz val="12"/>
      <color rgb="FF000000"/>
      <name val="Arial"/>
      <charset val="134"/>
    </font>
    <font>
      <b/>
      <sz val="12"/>
      <name val="Calibri"/>
      <charset val="134"/>
      <scheme val="minor"/>
    </font>
    <font>
      <sz val="12"/>
      <name val="Tw Cen MT"/>
      <charset val="134"/>
    </font>
    <font>
      <sz val="12"/>
      <name val="Times New Roman"/>
      <charset val="134"/>
    </font>
    <font>
      <b/>
      <sz val="12"/>
      <color rgb="FF000000"/>
      <name val="Baskerville Old Face"/>
      <charset val="134"/>
    </font>
    <font>
      <sz val="12"/>
      <color rgb="FF000000"/>
      <name val="Arial"/>
      <charset val="134"/>
    </font>
    <font>
      <sz val="12"/>
      <name val="Calibri"/>
      <charset val="134"/>
    </font>
    <font>
      <b/>
      <sz val="12"/>
      <color theme="1"/>
      <name val="Baskerville Old Face"/>
      <charset val="134"/>
    </font>
    <font>
      <b/>
      <sz val="9"/>
      <name val="Tahoma"/>
      <charset val="134"/>
    </font>
    <font>
      <sz val="9"/>
      <name val="Tahoma"/>
      <charset val="134"/>
    </font>
    <font>
      <sz val="11"/>
      <color theme="1"/>
      <name val="Calibri"/>
      <charset val="134"/>
      <scheme val="minor"/>
    </font>
  </fonts>
  <fills count="8">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theme="0"/>
        <bgColor theme="4" tint="0.79995117038483843"/>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
      <left/>
      <right/>
      <top/>
      <bottom style="thin">
        <color auto="1"/>
      </bottom>
      <diagonal/>
    </border>
    <border>
      <left/>
      <right style="thin">
        <color auto="1"/>
      </right>
      <top/>
      <bottom style="thin">
        <color auto="1"/>
      </bottom>
      <diagonal/>
    </border>
  </borders>
  <cellStyleXfs count="3">
    <xf numFmtId="0" fontId="0" fillId="0" borderId="0"/>
    <xf numFmtId="9" fontId="37" fillId="0" borderId="0" applyFont="0" applyFill="0" applyBorder="0" applyAlignment="0" applyProtection="0"/>
    <xf numFmtId="0" fontId="37" fillId="0" borderId="0"/>
  </cellStyleXfs>
  <cellXfs count="159">
    <xf numFmtId="0" fontId="0" fillId="0" borderId="0" xfId="0"/>
    <xf numFmtId="0" fontId="0" fillId="0" borderId="0" xfId="0" applyAlignment="1">
      <alignment wrapText="1"/>
    </xf>
    <xf numFmtId="0" fontId="1" fillId="2" borderId="0" xfId="0" applyFont="1" applyFill="1" applyProtection="1">
      <protection locked="0"/>
    </xf>
    <xf numFmtId="0" fontId="2" fillId="2" borderId="0" xfId="0" applyFont="1" applyFill="1" applyProtection="1">
      <protection locked="0"/>
    </xf>
    <xf numFmtId="0" fontId="1" fillId="2" borderId="0" xfId="0" applyFont="1" applyFill="1" applyAlignment="1" applyProtection="1">
      <alignment horizontal="center"/>
      <protection locked="0"/>
    </xf>
    <xf numFmtId="0" fontId="1" fillId="2" borderId="0" xfId="0" applyFont="1" applyFill="1" applyAlignment="1" applyProtection="1">
      <alignment horizontal="left"/>
      <protection locked="0"/>
    </xf>
    <xf numFmtId="0" fontId="5" fillId="3" borderId="1" xfId="0" applyFont="1" applyFill="1" applyBorder="1" applyAlignment="1">
      <alignment horizontal="center" vertical="center" wrapText="1"/>
    </xf>
    <xf numFmtId="0" fontId="5" fillId="3" borderId="1" xfId="0" applyFont="1" applyFill="1" applyBorder="1" applyAlignment="1">
      <alignment horizontal="center" wrapText="1"/>
    </xf>
    <xf numFmtId="0" fontId="0" fillId="0" borderId="1" xfId="0" applyBorder="1" applyAlignment="1">
      <alignment horizontal="center"/>
    </xf>
    <xf numFmtId="0" fontId="0" fillId="0" borderId="1" xfId="0" applyBorder="1"/>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4" fontId="1" fillId="2" borderId="0" xfId="0" applyNumberFormat="1" applyFont="1" applyFill="1" applyAlignment="1" applyProtection="1">
      <alignment horizontal="center"/>
      <protection locked="0"/>
    </xf>
    <xf numFmtId="0" fontId="0" fillId="0" borderId="0" xfId="0" applyProtection="1">
      <protection locked="0"/>
    </xf>
    <xf numFmtId="0" fontId="7" fillId="0" borderId="0" xfId="0" applyFont="1"/>
    <xf numFmtId="0" fontId="8" fillId="2" borderId="0" xfId="0" applyFont="1" applyFill="1" applyProtection="1">
      <protection locked="0"/>
    </xf>
    <xf numFmtId="0" fontId="9" fillId="3" borderId="5" xfId="0" applyFont="1" applyFill="1" applyBorder="1" applyAlignment="1">
      <alignment horizontal="center" vertical="center" wrapText="1"/>
    </xf>
    <xf numFmtId="0" fontId="11" fillId="2" borderId="1" xfId="0" applyFont="1" applyFill="1" applyBorder="1" applyAlignment="1" applyProtection="1">
      <alignment horizontal="left" vertical="center" wrapText="1"/>
      <protection locked="0"/>
    </xf>
    <xf numFmtId="0" fontId="8" fillId="0" borderId="1" xfId="0" applyFont="1" applyBorder="1" applyAlignment="1" applyProtection="1">
      <alignment vertical="center" wrapText="1"/>
      <protection locked="0"/>
    </xf>
    <xf numFmtId="0" fontId="12" fillId="0" borderId="1" xfId="0" applyFont="1" applyBorder="1" applyAlignment="1" applyProtection="1">
      <alignment horizontal="center" vertical="center"/>
      <protection locked="0"/>
    </xf>
    <xf numFmtId="0" fontId="13" fillId="4" borderId="1" xfId="0" applyFont="1" applyFill="1" applyBorder="1" applyAlignment="1" applyProtection="1">
      <alignment horizontal="center" vertical="center"/>
      <protection locked="0"/>
    </xf>
    <xf numFmtId="9" fontId="10" fillId="0" borderId="1" xfId="1" applyFont="1" applyFill="1" applyBorder="1" applyAlignment="1" applyProtection="1">
      <alignment horizontal="center" vertical="center"/>
    </xf>
    <xf numFmtId="3" fontId="11" fillId="2" borderId="1"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vertical="top" wrapText="1"/>
      <protection locked="0"/>
    </xf>
    <xf numFmtId="0" fontId="11" fillId="2" borderId="1" xfId="0" applyFont="1" applyFill="1" applyBorder="1" applyAlignment="1" applyProtection="1">
      <alignment horizontal="left" vertical="top" wrapText="1"/>
      <protection locked="0"/>
    </xf>
    <xf numFmtId="0" fontId="11" fillId="2" borderId="1" xfId="0" applyFont="1" applyFill="1" applyBorder="1" applyAlignment="1" applyProtection="1">
      <alignment vertical="center" wrapText="1"/>
      <protection locked="0"/>
    </xf>
    <xf numFmtId="0" fontId="12" fillId="0" borderId="1" xfId="0" applyFont="1" applyBorder="1" applyAlignment="1" applyProtection="1">
      <alignment vertical="center"/>
      <protection locked="0"/>
    </xf>
    <xf numFmtId="0" fontId="14" fillId="4" borderId="1" xfId="0" applyFont="1" applyFill="1" applyBorder="1" applyAlignment="1" applyProtection="1">
      <alignment vertical="center"/>
      <protection locked="0"/>
    </xf>
    <xf numFmtId="0" fontId="15" fillId="4" borderId="1" xfId="0" applyFont="1" applyFill="1" applyBorder="1" applyAlignment="1" applyProtection="1">
      <alignment vertical="center" wrapText="1"/>
      <protection locked="0"/>
    </xf>
    <xf numFmtId="0" fontId="7" fillId="0" borderId="1" xfId="0" applyFont="1" applyBorder="1" applyProtection="1">
      <protection locked="0"/>
    </xf>
    <xf numFmtId="0" fontId="11" fillId="0" borderId="0" xfId="0" applyFont="1" applyAlignment="1" applyProtection="1">
      <alignment horizontal="left" vertical="center" wrapText="1"/>
      <protection locked="0"/>
    </xf>
    <xf numFmtId="0" fontId="15" fillId="4" borderId="2" xfId="0" applyFont="1" applyFill="1" applyBorder="1" applyAlignment="1" applyProtection="1">
      <alignment horizontal="center" vertical="center"/>
      <protection locked="0"/>
    </xf>
    <xf numFmtId="0" fontId="15" fillId="4" borderId="1" xfId="0" applyFont="1" applyFill="1" applyBorder="1" applyAlignment="1" applyProtection="1">
      <alignment vertical="center"/>
      <protection locked="0"/>
    </xf>
    <xf numFmtId="0" fontId="0" fillId="0" borderId="1" xfId="0" applyBorder="1" applyProtection="1">
      <protection locked="0"/>
    </xf>
    <xf numFmtId="0" fontId="16" fillId="2" borderId="0" xfId="0" applyFont="1" applyFill="1" applyProtection="1">
      <protection locked="0"/>
    </xf>
    <xf numFmtId="0" fontId="17" fillId="0" borderId="0" xfId="0" applyFont="1" applyProtection="1">
      <protection locked="0"/>
    </xf>
    <xf numFmtId="0" fontId="18" fillId="0" borderId="0" xfId="0" applyFont="1" applyProtection="1">
      <protection locked="0"/>
    </xf>
    <xf numFmtId="0" fontId="16" fillId="0" borderId="0" xfId="0" applyFont="1" applyProtection="1">
      <protection locked="0"/>
    </xf>
    <xf numFmtId="0" fontId="19" fillId="0" borderId="0" xfId="0" applyFont="1" applyProtection="1">
      <protection locked="0"/>
    </xf>
    <xf numFmtId="0" fontId="19" fillId="0" borderId="0" xfId="0" applyFont="1" applyAlignment="1" applyProtection="1">
      <alignment horizontal="justify"/>
      <protection locked="0"/>
    </xf>
    <xf numFmtId="0" fontId="19" fillId="0" borderId="0" xfId="0" applyFont="1" applyFill="1" applyProtection="1">
      <protection locked="0"/>
    </xf>
    <xf numFmtId="0" fontId="19"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0" xfId="0" applyFont="1" applyAlignment="1" applyProtection="1">
      <alignment vertical="center"/>
      <protection locked="0"/>
    </xf>
    <xf numFmtId="0" fontId="20" fillId="2" borderId="0" xfId="0" applyFont="1" applyFill="1" applyProtection="1">
      <protection locked="0"/>
    </xf>
    <xf numFmtId="0" fontId="21" fillId="2" borderId="0" xfId="0" applyFont="1" applyFill="1" applyProtection="1">
      <protection locked="0"/>
    </xf>
    <xf numFmtId="0" fontId="21" fillId="2" borderId="0" xfId="0" applyFont="1" applyFill="1" applyAlignment="1" applyProtection="1">
      <alignment horizontal="justify"/>
      <protection locked="0"/>
    </xf>
    <xf numFmtId="0" fontId="19" fillId="2" borderId="0" xfId="0" applyFont="1" applyFill="1" applyProtection="1">
      <protection locked="0"/>
    </xf>
    <xf numFmtId="0" fontId="19" fillId="2" borderId="0" xfId="0" applyFont="1" applyFill="1" applyAlignment="1" applyProtection="1">
      <alignment horizontal="justify"/>
      <protection locked="0"/>
    </xf>
    <xf numFmtId="0" fontId="23" fillId="2" borderId="0" xfId="0" applyFont="1" applyFill="1" applyAlignment="1" applyProtection="1">
      <protection locked="0"/>
    </xf>
    <xf numFmtId="0" fontId="20" fillId="2" borderId="0" xfId="0" applyFont="1" applyFill="1" applyAlignment="1" applyProtection="1">
      <protection locked="0"/>
    </xf>
    <xf numFmtId="0" fontId="1" fillId="2" borderId="0" xfId="0" applyFont="1" applyFill="1" applyAlignment="1" applyProtection="1">
      <protection locked="0"/>
    </xf>
    <xf numFmtId="0" fontId="24"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protection locked="0"/>
    </xf>
    <xf numFmtId="0" fontId="25" fillId="2" borderId="1" xfId="0" applyFont="1" applyFill="1" applyBorder="1" applyAlignment="1">
      <alignment horizontal="justify" vertical="center" wrapText="1"/>
    </xf>
    <xf numFmtId="0" fontId="25" fillId="2" borderId="1"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26" fillId="2" borderId="1" xfId="0" applyFont="1" applyFill="1" applyBorder="1" applyAlignment="1">
      <alignment horizontal="justify" vertical="center" wrapText="1"/>
    </xf>
    <xf numFmtId="0" fontId="26" fillId="2" borderId="1" xfId="0" applyFont="1" applyFill="1" applyBorder="1" applyAlignment="1">
      <alignment horizontal="left" vertical="center" wrapText="1"/>
    </xf>
    <xf numFmtId="0" fontId="25" fillId="2" borderId="1" xfId="0" applyFont="1" applyFill="1" applyBorder="1" applyAlignment="1" applyProtection="1">
      <alignment horizontal="justify" vertical="top" wrapText="1"/>
      <protection locked="0"/>
    </xf>
    <xf numFmtId="0" fontId="21" fillId="0" borderId="0" xfId="0" applyFont="1" applyFill="1" applyProtection="1">
      <protection locked="0"/>
    </xf>
    <xf numFmtId="0" fontId="21" fillId="2" borderId="0" xfId="0" applyFont="1" applyFill="1" applyAlignment="1" applyProtection="1">
      <alignment horizontal="center" vertical="center"/>
      <protection locked="0"/>
    </xf>
    <xf numFmtId="0" fontId="16" fillId="2" borderId="0" xfId="0" applyFont="1" applyFill="1" applyAlignment="1" applyProtection="1">
      <alignment horizontal="center" vertical="center"/>
      <protection locked="0"/>
    </xf>
    <xf numFmtId="0" fontId="16" fillId="2" borderId="0" xfId="0" applyFont="1" applyFill="1" applyAlignment="1" applyProtection="1">
      <alignment vertical="center"/>
      <protection locked="0"/>
    </xf>
    <xf numFmtId="0" fontId="25" fillId="5" borderId="1" xfId="0" applyFont="1" applyFill="1" applyBorder="1" applyAlignment="1">
      <alignment horizontal="center" vertical="center"/>
    </xf>
    <xf numFmtId="0" fontId="25" fillId="6" borderId="1" xfId="0" applyFont="1" applyFill="1" applyBorder="1" applyAlignment="1">
      <alignment horizontal="center" vertical="center"/>
    </xf>
    <xf numFmtId="0" fontId="25" fillId="2" borderId="1" xfId="0" applyFont="1" applyFill="1" applyBorder="1" applyAlignment="1">
      <alignment horizontal="center" vertical="center"/>
    </xf>
    <xf numFmtId="3" fontId="18" fillId="2" borderId="1" xfId="0" applyNumberFormat="1" applyFont="1" applyFill="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protection locked="0"/>
    </xf>
    <xf numFmtId="0" fontId="28" fillId="5" borderId="1" xfId="0" applyFont="1" applyFill="1" applyBorder="1" applyAlignment="1">
      <alignment horizontal="center" vertical="center"/>
    </xf>
    <xf numFmtId="0" fontId="28" fillId="6" borderId="1" xfId="0" applyFont="1" applyFill="1" applyBorder="1" applyAlignment="1">
      <alignment horizontal="center" vertical="center"/>
    </xf>
    <xf numFmtId="0" fontId="28" fillId="2" borderId="1" xfId="0" applyFont="1" applyFill="1" applyBorder="1" applyAlignment="1">
      <alignment horizontal="center" vertical="center"/>
    </xf>
    <xf numFmtId="0" fontId="29" fillId="5" borderId="1" xfId="0" applyFont="1" applyFill="1" applyBorder="1" applyAlignment="1">
      <alignment horizontal="left" vertical="center" wrapText="1"/>
    </xf>
    <xf numFmtId="0" fontId="29" fillId="6" borderId="1" xfId="0" applyFont="1" applyFill="1" applyBorder="1" applyAlignment="1">
      <alignment horizontal="center" vertical="center"/>
    </xf>
    <xf numFmtId="0" fontId="29" fillId="2" borderId="1" xfId="0" applyFont="1" applyFill="1" applyBorder="1" applyAlignment="1">
      <alignment horizontal="left"/>
    </xf>
    <xf numFmtId="0" fontId="29" fillId="5" borderId="1" xfId="0" applyFont="1" applyFill="1" applyBorder="1" applyAlignment="1">
      <alignment vertical="center" wrapText="1"/>
    </xf>
    <xf numFmtId="0" fontId="29" fillId="6" borderId="1" xfId="0" applyFont="1" applyFill="1" applyBorder="1" applyAlignment="1">
      <alignment vertical="center"/>
    </xf>
    <xf numFmtId="0" fontId="29" fillId="2" borderId="1" xfId="0" applyFont="1" applyFill="1" applyBorder="1" applyAlignment="1">
      <alignment horizontal="center" vertical="center"/>
    </xf>
    <xf numFmtId="0" fontId="29" fillId="5" borderId="1" xfId="0" applyFont="1" applyFill="1" applyBorder="1" applyAlignment="1">
      <alignment horizontal="center" vertical="center" wrapText="1"/>
    </xf>
    <xf numFmtId="0" fontId="29" fillId="6" borderId="1" xfId="0" applyFont="1" applyFill="1" applyBorder="1" applyAlignment="1">
      <alignment horizontal="left" vertical="center" wrapText="1"/>
    </xf>
    <xf numFmtId="0" fontId="29" fillId="2" borderId="1" xfId="0" applyFont="1" applyFill="1" applyBorder="1" applyAlignment="1">
      <alignment vertical="center"/>
    </xf>
    <xf numFmtId="0" fontId="30" fillId="5" borderId="1" xfId="0" applyFont="1" applyFill="1" applyBorder="1" applyAlignment="1">
      <alignment horizontal="center" vertical="center"/>
    </xf>
    <xf numFmtId="0" fontId="30" fillId="6" borderId="1" xfId="0" applyFont="1" applyFill="1" applyBorder="1" applyAlignment="1">
      <alignment horizontal="center" vertical="center"/>
    </xf>
    <xf numFmtId="0" fontId="30" fillId="2" borderId="1" xfId="0" applyFont="1" applyFill="1" applyBorder="1" applyAlignment="1">
      <alignment horizontal="center" vertical="center"/>
    </xf>
    <xf numFmtId="0" fontId="31" fillId="0" borderId="1" xfId="0" applyFont="1" applyBorder="1" applyAlignment="1" applyProtection="1">
      <alignment vertical="center"/>
      <protection locked="0"/>
    </xf>
    <xf numFmtId="0" fontId="16" fillId="2" borderId="0" xfId="0" applyFont="1" applyFill="1" applyAlignment="1" applyProtection="1">
      <protection locked="0"/>
    </xf>
    <xf numFmtId="1" fontId="27" fillId="0" borderId="1" xfId="0" applyNumberFormat="1" applyFont="1" applyBorder="1" applyAlignment="1" applyProtection="1">
      <alignment vertical="center"/>
      <protection locked="0"/>
    </xf>
    <xf numFmtId="9" fontId="27" fillId="0" borderId="1" xfId="1" applyFont="1" applyFill="1" applyBorder="1" applyAlignment="1" applyProtection="1">
      <alignment horizontal="center" vertical="center"/>
    </xf>
    <xf numFmtId="0" fontId="32" fillId="2" borderId="1" xfId="0" applyFont="1" applyFill="1" applyBorder="1" applyAlignment="1" applyProtection="1">
      <alignment vertical="center" wrapText="1"/>
      <protection locked="0"/>
    </xf>
    <xf numFmtId="0" fontId="27" fillId="0" borderId="1" xfId="0" applyFont="1" applyBorder="1" applyAlignment="1" applyProtection="1">
      <alignment vertical="center" wrapText="1"/>
      <protection locked="0"/>
    </xf>
    <xf numFmtId="0" fontId="32" fillId="2" borderId="1" xfId="0" applyFont="1" applyFill="1" applyBorder="1" applyAlignment="1" applyProtection="1">
      <alignment horizontal="justify" vertical="center" wrapText="1"/>
      <protection locked="0"/>
    </xf>
    <xf numFmtId="49" fontId="33" fillId="2" borderId="8" xfId="0" applyNumberFormat="1" applyFont="1" applyFill="1" applyBorder="1" applyAlignment="1">
      <alignment horizontal="justify" vertical="center" wrapText="1"/>
    </xf>
    <xf numFmtId="0" fontId="31" fillId="3" borderId="9" xfId="0" applyNumberFormat="1" applyFont="1" applyFill="1" applyBorder="1" applyAlignment="1" applyProtection="1">
      <alignment vertical="center"/>
      <protection locked="0"/>
    </xf>
    <xf numFmtId="49" fontId="31" fillId="3" borderId="9" xfId="0" applyNumberFormat="1" applyFont="1" applyFill="1" applyBorder="1" applyAlignment="1" applyProtection="1">
      <alignment vertical="center"/>
      <protection locked="0"/>
    </xf>
    <xf numFmtId="0" fontId="31" fillId="3" borderId="1" xfId="0" applyNumberFormat="1" applyFont="1" applyFill="1" applyBorder="1" applyAlignment="1" applyProtection="1">
      <alignment horizontal="center" vertical="center"/>
      <protection locked="0"/>
    </xf>
    <xf numFmtId="49" fontId="31" fillId="0" borderId="7" xfId="0" applyNumberFormat="1" applyFont="1" applyFill="1" applyBorder="1" applyAlignment="1" applyProtection="1">
      <alignment vertical="center"/>
      <protection locked="0"/>
    </xf>
    <xf numFmtId="0" fontId="31" fillId="0" borderId="9" xfId="0" applyNumberFormat="1" applyFont="1" applyFill="1" applyBorder="1" applyAlignment="1" applyProtection="1">
      <alignment vertical="center"/>
      <protection locked="0"/>
    </xf>
    <xf numFmtId="0" fontId="25" fillId="7" borderId="1" xfId="0" applyNumberFormat="1" applyFont="1" applyFill="1" applyBorder="1" applyAlignment="1">
      <alignment horizontal="left" vertical="center" wrapText="1"/>
    </xf>
    <xf numFmtId="0" fontId="25" fillId="7" borderId="1" xfId="0" applyFont="1" applyFill="1" applyBorder="1" applyAlignment="1">
      <alignment horizontal="left" vertical="center" wrapText="1"/>
    </xf>
    <xf numFmtId="0" fontId="16" fillId="0" borderId="0" xfId="0" applyFont="1" applyAlignment="1" applyProtection="1">
      <protection locked="0"/>
    </xf>
    <xf numFmtId="49" fontId="19" fillId="0" borderId="0" xfId="0" applyNumberFormat="1" applyFont="1" applyAlignment="1" applyProtection="1">
      <protection locked="0"/>
    </xf>
    <xf numFmtId="0" fontId="19" fillId="0" borderId="0" xfId="0" applyNumberFormat="1" applyFont="1" applyAlignment="1" applyProtection="1">
      <protection locked="0"/>
    </xf>
    <xf numFmtId="0" fontId="19" fillId="0" borderId="0" xfId="0" applyNumberFormat="1" applyFont="1" applyAlignment="1" applyProtection="1">
      <alignment horizontal="justify"/>
      <protection locked="0"/>
    </xf>
    <xf numFmtId="0" fontId="19" fillId="0" borderId="0" xfId="0" applyFont="1" applyAlignment="1" applyProtection="1">
      <protection locked="0"/>
    </xf>
    <xf numFmtId="3" fontId="31" fillId="3" borderId="9" xfId="0" applyNumberFormat="1"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0" fontId="25" fillId="0" borderId="1" xfId="0" applyNumberFormat="1" applyFont="1" applyFill="1" applyBorder="1" applyAlignment="1">
      <alignment horizontal="center" vertical="center"/>
    </xf>
    <xf numFmtId="3" fontId="31" fillId="0" borderId="9" xfId="0" applyNumberFormat="1" applyFont="1" applyFill="1" applyBorder="1" applyAlignment="1" applyProtection="1">
      <alignment horizontal="center" vertical="center"/>
      <protection locked="0"/>
    </xf>
    <xf numFmtId="0" fontId="31" fillId="0" borderId="9" xfId="0" applyFont="1" applyFill="1" applyBorder="1" applyAlignment="1" applyProtection="1">
      <alignment horizontal="center" vertical="center"/>
      <protection locked="0"/>
    </xf>
    <xf numFmtId="0" fontId="19" fillId="0" borderId="0" xfId="0" applyNumberFormat="1" applyFont="1" applyFill="1" applyAlignment="1" applyProtection="1">
      <protection locked="0"/>
    </xf>
    <xf numFmtId="0" fontId="19" fillId="0" borderId="0" xfId="0" applyFont="1" applyFill="1" applyAlignment="1" applyProtection="1">
      <protection locked="0"/>
    </xf>
    <xf numFmtId="0" fontId="31" fillId="3" borderId="5" xfId="0" applyFont="1" applyFill="1" applyBorder="1" applyAlignment="1" applyProtection="1">
      <alignment vertical="center" wrapText="1"/>
      <protection locked="0"/>
    </xf>
    <xf numFmtId="3" fontId="31" fillId="3" borderId="5" xfId="0" applyNumberFormat="1" applyFont="1" applyFill="1" applyBorder="1" applyAlignment="1" applyProtection="1">
      <alignment horizontal="center" vertical="center"/>
      <protection locked="0"/>
    </xf>
    <xf numFmtId="9" fontId="31" fillId="0" borderId="1" xfId="1" applyFont="1" applyFill="1" applyBorder="1" applyAlignment="1" applyProtection="1">
      <alignment horizontal="center" vertical="center"/>
    </xf>
    <xf numFmtId="0" fontId="34" fillId="3" borderId="0" xfId="0" applyFont="1" applyFill="1" applyBorder="1" applyAlignment="1" applyProtection="1">
      <alignment horizontal="center" vertical="center"/>
      <protection locked="0"/>
    </xf>
    <xf numFmtId="0" fontId="31" fillId="0" borderId="9" xfId="0" applyFont="1" applyFill="1" applyBorder="1" applyAlignment="1" applyProtection="1">
      <alignment vertical="center"/>
      <protection locked="0"/>
    </xf>
    <xf numFmtId="0" fontId="31" fillId="0" borderId="10" xfId="0" applyFont="1" applyFill="1" applyBorder="1" applyAlignment="1" applyProtection="1">
      <alignment vertical="center"/>
      <protection locked="0"/>
    </xf>
    <xf numFmtId="9" fontId="31" fillId="0" borderId="1" xfId="1" applyFont="1" applyBorder="1" applyAlignment="1" applyProtection="1">
      <alignment horizontal="center" vertical="center"/>
      <protection locked="0"/>
    </xf>
    <xf numFmtId="0" fontId="34" fillId="3" borderId="0" xfId="0" applyFont="1" applyFill="1" applyAlignment="1" applyProtection="1">
      <alignment horizontal="center" vertical="center"/>
      <protection locked="0"/>
    </xf>
    <xf numFmtId="0" fontId="22" fillId="2" borderId="0" xfId="0" applyFont="1" applyFill="1" applyAlignment="1" applyProtection="1">
      <alignment horizontal="center"/>
      <protection locked="0"/>
    </xf>
    <xf numFmtId="0" fontId="22" fillId="2" borderId="0" xfId="0" applyFont="1" applyFill="1" applyAlignment="1" applyProtection="1">
      <alignment horizontal="justify"/>
      <protection locked="0"/>
    </xf>
    <xf numFmtId="0" fontId="22" fillId="0" borderId="0" xfId="0" applyFont="1" applyFill="1" applyAlignment="1" applyProtection="1">
      <alignment horizontal="center"/>
      <protection locked="0"/>
    </xf>
    <xf numFmtId="0" fontId="22" fillId="2" borderId="0" xfId="0" applyFont="1" applyFill="1" applyAlignment="1" applyProtection="1">
      <alignment horizontal="center" vertical="center"/>
      <protection locked="0"/>
    </xf>
    <xf numFmtId="0" fontId="20" fillId="2" borderId="0" xfId="0" applyFont="1" applyFill="1" applyAlignment="1" applyProtection="1">
      <alignment horizontal="center"/>
      <protection locked="0"/>
    </xf>
    <xf numFmtId="0" fontId="20" fillId="2" borderId="0" xfId="0" applyFont="1" applyFill="1" applyAlignment="1" applyProtection="1">
      <alignment horizontal="justify"/>
      <protection locked="0"/>
    </xf>
    <xf numFmtId="0" fontId="20" fillId="0" borderId="0" xfId="0" applyFont="1" applyFill="1" applyAlignment="1" applyProtection="1">
      <alignment horizontal="center"/>
      <protection locked="0"/>
    </xf>
    <xf numFmtId="0" fontId="20" fillId="2" borderId="0" xfId="0" applyFont="1" applyFill="1" applyAlignment="1" applyProtection="1">
      <alignment horizontal="center" vertical="center"/>
      <protection locked="0"/>
    </xf>
    <xf numFmtId="0" fontId="23" fillId="2" borderId="0" xfId="0" applyFont="1" applyFill="1" applyAlignment="1" applyProtection="1">
      <alignment horizontal="center"/>
      <protection locked="0"/>
    </xf>
    <xf numFmtId="0" fontId="23" fillId="2" borderId="0" xfId="0" applyFont="1" applyFill="1" applyAlignment="1" applyProtection="1">
      <alignment horizontal="justify"/>
      <protection locked="0"/>
    </xf>
    <xf numFmtId="0" fontId="23" fillId="0" borderId="0" xfId="0" applyFont="1" applyFill="1" applyAlignment="1" applyProtection="1">
      <alignment horizontal="center"/>
      <protection locked="0"/>
    </xf>
    <xf numFmtId="0" fontId="23" fillId="2" borderId="0" xfId="0" applyFont="1" applyFill="1" applyAlignment="1" applyProtection="1">
      <alignment horizontal="center" vertical="center"/>
      <protection locked="0"/>
    </xf>
    <xf numFmtId="0" fontId="1" fillId="2" borderId="0" xfId="0" applyFont="1" applyFill="1" applyAlignment="1" applyProtection="1">
      <alignment horizontal="left"/>
      <protection locked="0"/>
    </xf>
    <xf numFmtId="0" fontId="1" fillId="2" borderId="0" xfId="0" applyFont="1" applyFill="1" applyAlignment="1" applyProtection="1">
      <alignment horizontal="center"/>
      <protection locked="0"/>
    </xf>
    <xf numFmtId="0" fontId="24"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wrapText="1"/>
      <protection locked="0"/>
    </xf>
    <xf numFmtId="0" fontId="24" fillId="3" borderId="4" xfId="0" applyFont="1" applyFill="1" applyBorder="1" applyAlignment="1" applyProtection="1">
      <alignment horizontal="center" vertical="center"/>
      <protection locked="0"/>
    </xf>
    <xf numFmtId="0" fontId="24" fillId="3" borderId="5"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wrapText="1"/>
      <protection locked="0"/>
    </xf>
    <xf numFmtId="0" fontId="24" fillId="3" borderId="5" xfId="0" applyFont="1" applyFill="1" applyBorder="1" applyAlignment="1" applyProtection="1">
      <alignment horizontal="center" vertical="center" wrapText="1"/>
      <protection locked="0"/>
    </xf>
    <xf numFmtId="0" fontId="3"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cellXfs>
  <cellStyles count="3">
    <cellStyle name="Normal" xfId="0" builtinId="0"/>
    <cellStyle name="Normal 4" xfId="2"/>
    <cellStyle name="Porcentaje" xfId="1" builtinId="5"/>
  </cellStyles>
  <dxfs count="9">
    <dxf>
      <fill>
        <patternFill patternType="solid">
          <bgColor rgb="FFFF0000"/>
        </patternFill>
      </fill>
    </dxf>
    <dxf>
      <fill>
        <patternFill patternType="solid">
          <bgColor rgb="FF92D050"/>
        </patternFill>
      </fill>
    </dxf>
    <dxf>
      <fill>
        <patternFill patternType="solid">
          <bgColor rgb="FFFFC000"/>
        </patternFill>
      </fill>
    </dxf>
    <dxf>
      <fill>
        <patternFill patternType="solid">
          <bgColor rgb="FFFF0000"/>
        </patternFill>
      </fill>
    </dxf>
    <dxf>
      <fill>
        <patternFill patternType="solid">
          <bgColor rgb="FF92D050"/>
        </patternFill>
      </fill>
    </dxf>
    <dxf>
      <fill>
        <patternFill patternType="solid">
          <bgColor rgb="FFFFC000"/>
        </patternFill>
      </fill>
    </dxf>
    <dxf>
      <fill>
        <patternFill patternType="solid">
          <bgColor rgb="FF92D050"/>
        </patternFill>
      </fill>
    </dxf>
    <dxf>
      <fill>
        <patternFill patternType="solid">
          <bgColor rgb="FFFFC000"/>
        </patternFill>
      </fill>
    </dxf>
    <dxf>
      <fill>
        <patternFill patternType="solid">
          <bgColor rgb="FFFF0000"/>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1939290</xdr:colOff>
      <xdr:row>0</xdr:row>
      <xdr:rowOff>635</xdr:rowOff>
    </xdr:from>
    <xdr:to>
      <xdr:col>3</xdr:col>
      <xdr:colOff>181675</xdr:colOff>
      <xdr:row>4</xdr:row>
      <xdr:rowOff>131678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73630" y="635"/>
          <a:ext cx="2723515" cy="923290"/>
        </a:xfrm>
        <a:prstGeom prst="rect">
          <a:avLst/>
        </a:prstGeom>
      </xdr:spPr>
    </xdr:pic>
    <xdr:clientData/>
  </xdr:twoCellAnchor>
  <xdr:oneCellAnchor>
    <xdr:from>
      <xdr:col>2</xdr:col>
      <xdr:colOff>647700</xdr:colOff>
      <xdr:row>81</xdr:row>
      <xdr:rowOff>0</xdr:rowOff>
    </xdr:from>
    <xdr:ext cx="752475" cy="0"/>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112052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81</xdr:row>
      <xdr:rowOff>0</xdr:rowOff>
    </xdr:from>
    <xdr:ext cx="752475" cy="0"/>
    <xdr:pic>
      <xdr:nvPicPr>
        <xdr:cNvPr id="4"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112052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81</xdr:row>
      <xdr:rowOff>0</xdr:rowOff>
    </xdr:from>
    <xdr:ext cx="752475" cy="0"/>
    <xdr:pic>
      <xdr:nvPicPr>
        <xdr:cNvPr id="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112052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81</xdr:row>
      <xdr:rowOff>0</xdr:rowOff>
    </xdr:from>
    <xdr:ext cx="752475" cy="0"/>
    <xdr:pic>
      <xdr:nvPicPr>
        <xdr:cNvPr id="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112052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81</xdr:row>
      <xdr:rowOff>0</xdr:rowOff>
    </xdr:from>
    <xdr:ext cx="752475" cy="0"/>
    <xdr:pic>
      <xdr:nvPicPr>
        <xdr:cNvPr id="7"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112052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81</xdr:row>
      <xdr:rowOff>0</xdr:rowOff>
    </xdr:from>
    <xdr:ext cx="752475" cy="0"/>
    <xdr:pic>
      <xdr:nvPicPr>
        <xdr:cNvPr id="8"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112052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81</xdr:row>
      <xdr:rowOff>0</xdr:rowOff>
    </xdr:from>
    <xdr:ext cx="752475" cy="0"/>
    <xdr:pic>
      <xdr:nvPicPr>
        <xdr:cNvPr id="9"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112052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81</xdr:row>
      <xdr:rowOff>0</xdr:rowOff>
    </xdr:from>
    <xdr:ext cx="752475" cy="0"/>
    <xdr:pic>
      <xdr:nvPicPr>
        <xdr:cNvPr id="10"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112052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81</xdr:row>
      <xdr:rowOff>0</xdr:rowOff>
    </xdr:from>
    <xdr:ext cx="752475" cy="0"/>
    <xdr:pic>
      <xdr:nvPicPr>
        <xdr:cNvPr id="11"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112052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81</xdr:row>
      <xdr:rowOff>0</xdr:rowOff>
    </xdr:from>
    <xdr:ext cx="752475" cy="0"/>
    <xdr:pic>
      <xdr:nvPicPr>
        <xdr:cNvPr id="21"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112052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81</xdr:row>
      <xdr:rowOff>0</xdr:rowOff>
    </xdr:from>
    <xdr:ext cx="752475" cy="0"/>
    <xdr:pic>
      <xdr:nvPicPr>
        <xdr:cNvPr id="22"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112052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81</xdr:row>
      <xdr:rowOff>0</xdr:rowOff>
    </xdr:from>
    <xdr:ext cx="752475" cy="0"/>
    <xdr:pic>
      <xdr:nvPicPr>
        <xdr:cNvPr id="2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112052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81</xdr:row>
      <xdr:rowOff>0</xdr:rowOff>
    </xdr:from>
    <xdr:ext cx="752475" cy="0"/>
    <xdr:pic>
      <xdr:nvPicPr>
        <xdr:cNvPr id="24"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112052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81</xdr:row>
      <xdr:rowOff>0</xdr:rowOff>
    </xdr:from>
    <xdr:ext cx="752475" cy="0"/>
    <xdr:pic>
      <xdr:nvPicPr>
        <xdr:cNvPr id="2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112052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81</xdr:row>
      <xdr:rowOff>0</xdr:rowOff>
    </xdr:from>
    <xdr:ext cx="752475" cy="0"/>
    <xdr:pic>
      <xdr:nvPicPr>
        <xdr:cNvPr id="2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112052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81</xdr:row>
      <xdr:rowOff>0</xdr:rowOff>
    </xdr:from>
    <xdr:ext cx="752475" cy="0"/>
    <xdr:pic>
      <xdr:nvPicPr>
        <xdr:cNvPr id="27"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112052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81</xdr:row>
      <xdr:rowOff>0</xdr:rowOff>
    </xdr:from>
    <xdr:ext cx="752475" cy="0"/>
    <xdr:pic>
      <xdr:nvPicPr>
        <xdr:cNvPr id="28"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112052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81</xdr:row>
      <xdr:rowOff>0</xdr:rowOff>
    </xdr:from>
    <xdr:ext cx="752475" cy="0"/>
    <xdr:pic>
      <xdr:nvPicPr>
        <xdr:cNvPr id="29"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112052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49</xdr:row>
      <xdr:rowOff>0</xdr:rowOff>
    </xdr:from>
    <xdr:ext cx="752475" cy="0"/>
    <xdr:pic>
      <xdr:nvPicPr>
        <xdr:cNvPr id="12"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617296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49</xdr:row>
      <xdr:rowOff>0</xdr:rowOff>
    </xdr:from>
    <xdr:ext cx="752475" cy="0"/>
    <xdr:pic>
      <xdr:nvPicPr>
        <xdr:cNvPr id="1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617296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49</xdr:row>
      <xdr:rowOff>0</xdr:rowOff>
    </xdr:from>
    <xdr:ext cx="752475" cy="0"/>
    <xdr:pic>
      <xdr:nvPicPr>
        <xdr:cNvPr id="14"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617296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49</xdr:row>
      <xdr:rowOff>0</xdr:rowOff>
    </xdr:from>
    <xdr:ext cx="752475" cy="0"/>
    <xdr:pic>
      <xdr:nvPicPr>
        <xdr:cNvPr id="1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617296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49</xdr:row>
      <xdr:rowOff>0</xdr:rowOff>
    </xdr:from>
    <xdr:ext cx="752475" cy="0"/>
    <xdr:pic>
      <xdr:nvPicPr>
        <xdr:cNvPr id="1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617296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49</xdr:row>
      <xdr:rowOff>0</xdr:rowOff>
    </xdr:from>
    <xdr:ext cx="752475" cy="0"/>
    <xdr:pic>
      <xdr:nvPicPr>
        <xdr:cNvPr id="17"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617296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49</xdr:row>
      <xdr:rowOff>0</xdr:rowOff>
    </xdr:from>
    <xdr:ext cx="752475" cy="0"/>
    <xdr:pic>
      <xdr:nvPicPr>
        <xdr:cNvPr id="18"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617296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49</xdr:row>
      <xdr:rowOff>0</xdr:rowOff>
    </xdr:from>
    <xdr:ext cx="752475" cy="0"/>
    <xdr:pic>
      <xdr:nvPicPr>
        <xdr:cNvPr id="19"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617296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49</xdr:row>
      <xdr:rowOff>0</xdr:rowOff>
    </xdr:from>
    <xdr:ext cx="752475" cy="0"/>
    <xdr:pic>
      <xdr:nvPicPr>
        <xdr:cNvPr id="20"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675380" y="617296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1285875</xdr:colOff>
      <xdr:row>0</xdr:row>
      <xdr:rowOff>226219</xdr:rowOff>
    </xdr:from>
    <xdr:to>
      <xdr:col>5</xdr:col>
      <xdr:colOff>502814</xdr:colOff>
      <xdr:row>5</xdr:row>
      <xdr:rowOff>54911</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38900" y="220980"/>
          <a:ext cx="2753360" cy="9385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1250155</xdr:colOff>
      <xdr:row>0</xdr:row>
      <xdr:rowOff>154782</xdr:rowOff>
    </xdr:from>
    <xdr:to>
      <xdr:col>3</xdr:col>
      <xdr:colOff>657595</xdr:colOff>
      <xdr:row>5</xdr:row>
      <xdr:rowOff>619</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99685" y="154305"/>
          <a:ext cx="2758440" cy="9505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NS/Desktop/MEP-%20SNS-Enero-Marzo%202018/Consolidado%20DC-SNS-POA%202018%208.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20Inspiron/Desktop/POA/POA2018/Matriz%20Presupuesto%20PO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DC-SNS-POA 2018 8"/>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Matriz Presupuesto POA.xlsm"/>
      <sheetName val="PPNE2"/>
      <sheetName val="Prioridades Directivas"/>
      <sheetName val="Matriz%20Presupuesto%20POA.xlsm"/>
      <sheetName val="Sheet1"/>
      <sheetName val="CATÁLOG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Z91"/>
  <sheetViews>
    <sheetView tabSelected="1" view="pageBreakPreview" topLeftCell="A60" zoomScale="90" zoomScaleNormal="80" workbookViewId="0">
      <selection activeCell="U1" sqref="U1"/>
    </sheetView>
  </sheetViews>
  <sheetFormatPr baseColWidth="10" defaultColWidth="11.42578125" defaultRowHeight="15.75"/>
  <cols>
    <col min="1" max="1" width="6.28515625" style="38" customWidth="1"/>
    <col min="2" max="2" width="37.85546875" style="39" customWidth="1"/>
    <col min="3" max="3" width="27.5703125" style="39" customWidth="1"/>
    <col min="4" max="4" width="26" style="39" customWidth="1"/>
    <col min="5" max="5" width="12.85546875" style="39" customWidth="1"/>
    <col min="6" max="6" width="29.42578125" style="40" customWidth="1"/>
    <col min="7" max="7" width="19.42578125" style="39" customWidth="1"/>
    <col min="8" max="8" width="18.85546875" style="39" customWidth="1"/>
    <col min="9" max="9" width="18.28515625" style="39" customWidth="1"/>
    <col min="10" max="12" width="10.5703125" style="41" customWidth="1"/>
    <col min="13" max="13" width="9.140625" style="42" customWidth="1"/>
    <col min="14" max="14" width="9" style="42" customWidth="1"/>
    <col min="15" max="15" width="9.140625" style="42" customWidth="1"/>
    <col min="16" max="16" width="9" style="43" customWidth="1"/>
    <col min="17" max="17" width="9.85546875" style="44" customWidth="1"/>
    <col min="18" max="18" width="10.7109375" style="44" customWidth="1"/>
    <col min="19" max="19" width="19.28515625" style="44" customWidth="1"/>
    <col min="20" max="20" width="14.5703125" style="44" customWidth="1"/>
    <col min="21" max="21" width="17" style="44" customWidth="1"/>
    <col min="22" max="22" width="16.28515625" style="44" customWidth="1"/>
    <col min="23" max="23" width="11.42578125" style="44" customWidth="1"/>
    <col min="24" max="24" width="13.42578125" style="38" customWidth="1"/>
    <col min="25" max="16380" width="11.42578125" style="38"/>
  </cols>
  <sheetData>
    <row r="1" spans="1:24">
      <c r="B1" s="45" t="s">
        <v>0</v>
      </c>
      <c r="C1" s="46"/>
      <c r="D1" s="46"/>
      <c r="E1" s="46"/>
      <c r="F1" s="47"/>
      <c r="G1" s="46"/>
      <c r="H1" s="46"/>
      <c r="I1" s="46"/>
      <c r="J1" s="62"/>
      <c r="K1" s="62"/>
      <c r="L1" s="62"/>
      <c r="M1" s="63"/>
      <c r="N1" s="63"/>
      <c r="O1" s="63"/>
      <c r="P1" s="64"/>
      <c r="Q1" s="65"/>
      <c r="R1" s="65"/>
      <c r="S1" s="65"/>
      <c r="T1" s="65"/>
      <c r="U1" s="65"/>
      <c r="V1" s="65"/>
      <c r="W1" s="65"/>
      <c r="X1" s="35"/>
    </row>
    <row r="2" spans="1:24">
      <c r="B2" s="48"/>
      <c r="C2" s="48"/>
      <c r="D2" s="48"/>
      <c r="E2" s="46"/>
      <c r="F2" s="49"/>
      <c r="G2" s="48"/>
      <c r="H2" s="48"/>
      <c r="I2" s="48"/>
      <c r="M2" s="63"/>
      <c r="N2" s="63"/>
      <c r="O2" s="63"/>
      <c r="P2" s="64"/>
      <c r="Q2" s="65"/>
      <c r="R2" s="65"/>
      <c r="S2" s="65"/>
      <c r="T2" s="65"/>
      <c r="U2" s="65"/>
      <c r="V2" s="65"/>
      <c r="W2" s="65"/>
      <c r="X2" s="35"/>
    </row>
    <row r="3" spans="1:24">
      <c r="B3" s="123"/>
      <c r="C3" s="123"/>
      <c r="D3" s="123"/>
      <c r="E3" s="123"/>
      <c r="F3" s="124"/>
      <c r="G3" s="123"/>
      <c r="H3" s="123"/>
      <c r="I3" s="123"/>
      <c r="J3" s="125"/>
      <c r="K3" s="125"/>
      <c r="L3" s="125"/>
      <c r="M3" s="126"/>
      <c r="N3" s="126"/>
      <c r="O3" s="126"/>
      <c r="P3" s="126"/>
      <c r="Q3" s="126"/>
      <c r="R3" s="126"/>
      <c r="S3" s="126"/>
      <c r="T3" s="126"/>
      <c r="U3" s="126"/>
      <c r="V3" s="126"/>
      <c r="W3" s="126"/>
      <c r="X3" s="123"/>
    </row>
    <row r="4" spans="1:24">
      <c r="B4" s="123"/>
      <c r="C4" s="123"/>
      <c r="D4" s="123"/>
      <c r="E4" s="123"/>
      <c r="F4" s="124"/>
      <c r="G4" s="123"/>
      <c r="H4" s="123"/>
      <c r="I4" s="123"/>
      <c r="J4" s="125"/>
      <c r="K4" s="125"/>
      <c r="L4" s="125"/>
      <c r="M4" s="126"/>
      <c r="N4" s="126"/>
      <c r="O4" s="126"/>
      <c r="P4" s="126"/>
      <c r="Q4" s="126"/>
      <c r="R4" s="126"/>
      <c r="S4" s="126"/>
      <c r="T4" s="126"/>
      <c r="U4" s="126"/>
      <c r="V4" s="126"/>
      <c r="W4" s="126"/>
      <c r="X4" s="123"/>
    </row>
    <row r="5" spans="1:24">
      <c r="B5" s="127"/>
      <c r="C5" s="127"/>
      <c r="D5" s="127"/>
      <c r="E5" s="127"/>
      <c r="F5" s="128"/>
      <c r="G5" s="127"/>
      <c r="H5" s="127"/>
      <c r="I5" s="127"/>
      <c r="J5" s="129"/>
      <c r="K5" s="129"/>
      <c r="L5" s="129"/>
      <c r="M5" s="130"/>
      <c r="N5" s="130"/>
      <c r="O5" s="130"/>
      <c r="P5" s="130"/>
      <c r="Q5" s="130"/>
      <c r="R5" s="130"/>
      <c r="S5" s="130"/>
      <c r="T5" s="130"/>
      <c r="U5" s="130"/>
      <c r="V5" s="130"/>
      <c r="W5" s="130"/>
      <c r="X5" s="127"/>
    </row>
    <row r="6" spans="1:24" ht="19.5">
      <c r="B6" s="131" t="s">
        <v>1</v>
      </c>
      <c r="C6" s="131"/>
      <c r="D6" s="131"/>
      <c r="E6" s="131"/>
      <c r="F6" s="132"/>
      <c r="G6" s="131"/>
      <c r="H6" s="131"/>
      <c r="I6" s="131"/>
      <c r="J6" s="133"/>
      <c r="K6" s="133"/>
      <c r="L6" s="133"/>
      <c r="M6" s="134"/>
      <c r="N6" s="134"/>
      <c r="O6" s="134"/>
      <c r="P6" s="134"/>
      <c r="Q6" s="134"/>
      <c r="R6" s="134"/>
      <c r="S6" s="134"/>
      <c r="T6" s="134"/>
      <c r="U6" s="134"/>
      <c r="V6" s="134"/>
      <c r="W6" s="134"/>
      <c r="X6" s="131"/>
    </row>
    <row r="7" spans="1:24" ht="19.5">
      <c r="B7" s="50" t="s">
        <v>2</v>
      </c>
      <c r="C7" s="50"/>
      <c r="D7" s="50"/>
      <c r="E7" s="51"/>
      <c r="F7" s="51"/>
      <c r="G7" s="51"/>
      <c r="H7" s="51"/>
      <c r="I7" s="51"/>
      <c r="J7" s="51"/>
      <c r="K7" s="51"/>
      <c r="L7" s="51"/>
      <c r="M7" s="51"/>
      <c r="N7" s="51"/>
      <c r="O7" s="51"/>
      <c r="P7" s="65"/>
      <c r="Q7" s="87"/>
      <c r="R7" s="65"/>
      <c r="S7" s="65"/>
      <c r="T7" s="65"/>
      <c r="U7" s="65"/>
      <c r="V7" s="65"/>
      <c r="W7" s="65"/>
      <c r="X7" s="88"/>
    </row>
    <row r="8" spans="1:24" ht="19.5">
      <c r="B8" s="50" t="s">
        <v>1</v>
      </c>
      <c r="C8" s="50"/>
      <c r="D8" s="50"/>
      <c r="E8" s="51"/>
      <c r="F8" s="135"/>
      <c r="G8" s="135"/>
      <c r="H8" s="135"/>
      <c r="I8" s="135"/>
      <c r="J8" s="135"/>
      <c r="K8" s="135"/>
      <c r="L8" s="135"/>
      <c r="M8" s="135"/>
      <c r="N8" s="135"/>
      <c r="O8" s="135"/>
      <c r="P8" s="136"/>
      <c r="Q8" s="136"/>
      <c r="R8" s="135"/>
      <c r="S8" s="65"/>
      <c r="T8" s="65"/>
      <c r="U8" s="65"/>
      <c r="V8" s="65"/>
      <c r="W8" s="65"/>
      <c r="X8" s="88"/>
    </row>
    <row r="9" spans="1:24" ht="19.5">
      <c r="B9" s="50" t="s">
        <v>3</v>
      </c>
      <c r="C9" s="50"/>
      <c r="D9" s="50"/>
      <c r="E9" s="51"/>
      <c r="F9" s="135"/>
      <c r="G9" s="135"/>
      <c r="H9" s="135"/>
      <c r="I9" s="135"/>
      <c r="J9" s="4"/>
      <c r="K9" s="4"/>
      <c r="L9" s="4"/>
      <c r="M9" s="4"/>
      <c r="N9" s="4"/>
      <c r="O9" s="4"/>
      <c r="P9" s="4"/>
      <c r="Q9" s="4"/>
      <c r="R9" s="4"/>
      <c r="S9" s="51"/>
      <c r="T9" s="51"/>
      <c r="U9" s="51"/>
      <c r="V9" s="51"/>
      <c r="W9" s="51"/>
      <c r="X9" s="51"/>
    </row>
    <row r="10" spans="1:24" s="35" customFormat="1" ht="18.75">
      <c r="B10" s="48"/>
      <c r="C10" s="48"/>
      <c r="D10" s="48"/>
      <c r="E10" s="48"/>
      <c r="F10" s="5"/>
      <c r="G10" s="52"/>
      <c r="H10" s="5"/>
      <c r="I10" s="5"/>
      <c r="J10" s="5"/>
      <c r="K10" s="5"/>
      <c r="L10" s="5"/>
      <c r="M10" s="5"/>
      <c r="N10" s="5"/>
      <c r="O10" s="5"/>
      <c r="P10" s="5"/>
      <c r="Q10" s="5"/>
      <c r="R10" s="5"/>
      <c r="S10" s="65"/>
      <c r="T10" s="65"/>
      <c r="U10" s="65"/>
      <c r="V10" s="65"/>
      <c r="W10" s="65"/>
    </row>
    <row r="11" spans="1:24" s="36" customFormat="1" ht="19.5">
      <c r="A11" s="139" t="s">
        <v>4</v>
      </c>
      <c r="B11" s="139" t="s">
        <v>5</v>
      </c>
      <c r="C11" s="139" t="s">
        <v>6</v>
      </c>
      <c r="D11" s="141" t="s">
        <v>7</v>
      </c>
      <c r="E11" s="137" t="s">
        <v>8</v>
      </c>
      <c r="F11" s="138" t="s">
        <v>9</v>
      </c>
      <c r="G11" s="141" t="s">
        <v>10</v>
      </c>
      <c r="H11" s="141" t="s">
        <v>10</v>
      </c>
      <c r="I11" s="141" t="s">
        <v>10</v>
      </c>
      <c r="J11" s="141" t="s">
        <v>11</v>
      </c>
      <c r="K11" s="141" t="s">
        <v>12</v>
      </c>
      <c r="L11" s="141" t="s">
        <v>13</v>
      </c>
      <c r="M11" s="137" t="s">
        <v>14</v>
      </c>
      <c r="N11" s="137"/>
      <c r="O11" s="137" t="s">
        <v>15</v>
      </c>
      <c r="P11" s="137"/>
      <c r="Q11" s="137" t="s">
        <v>16</v>
      </c>
      <c r="R11" s="137"/>
      <c r="S11" s="137" t="s">
        <v>17</v>
      </c>
      <c r="T11" s="137"/>
      <c r="U11" s="137"/>
      <c r="V11" s="138" t="s">
        <v>18</v>
      </c>
      <c r="W11" s="138"/>
      <c r="X11" s="138"/>
    </row>
    <row r="12" spans="1:24" s="36" customFormat="1" ht="19.5">
      <c r="A12" s="140"/>
      <c r="B12" s="140"/>
      <c r="C12" s="140"/>
      <c r="D12" s="142"/>
      <c r="E12" s="137"/>
      <c r="F12" s="138"/>
      <c r="G12" s="142"/>
      <c r="H12" s="142"/>
      <c r="I12" s="142"/>
      <c r="J12" s="142"/>
      <c r="K12" s="142"/>
      <c r="L12" s="142"/>
      <c r="M12" s="53" t="s">
        <v>19</v>
      </c>
      <c r="N12" s="53" t="s">
        <v>20</v>
      </c>
      <c r="O12" s="53" t="s">
        <v>21</v>
      </c>
      <c r="P12" s="53" t="s">
        <v>22</v>
      </c>
      <c r="Q12" s="53" t="s">
        <v>23</v>
      </c>
      <c r="R12" s="53" t="s">
        <v>24</v>
      </c>
      <c r="S12" s="54" t="s">
        <v>25</v>
      </c>
      <c r="T12" s="54" t="s">
        <v>26</v>
      </c>
      <c r="U12" s="54" t="s">
        <v>27</v>
      </c>
      <c r="V12" s="54" t="s">
        <v>14</v>
      </c>
      <c r="W12" s="54" t="s">
        <v>15</v>
      </c>
      <c r="X12" s="54" t="s">
        <v>16</v>
      </c>
    </row>
    <row r="13" spans="1:24" s="37" customFormat="1" ht="189">
      <c r="A13" s="55">
        <v>1</v>
      </c>
      <c r="B13" s="56" t="s">
        <v>28</v>
      </c>
      <c r="C13" s="56" t="s">
        <v>29</v>
      </c>
      <c r="D13" s="57" t="s">
        <v>30</v>
      </c>
      <c r="E13" s="56" t="s">
        <v>31</v>
      </c>
      <c r="F13" s="56" t="s">
        <v>32</v>
      </c>
      <c r="G13" s="58" t="s">
        <v>33</v>
      </c>
      <c r="H13" s="58" t="s">
        <v>34</v>
      </c>
      <c r="I13" s="58"/>
      <c r="J13" s="66"/>
      <c r="K13" s="67"/>
      <c r="L13" s="68">
        <v>1</v>
      </c>
      <c r="M13" s="69">
        <f t="shared" ref="M13:M20" si="0">SUM(J13:L13)</f>
        <v>1</v>
      </c>
      <c r="N13" s="69">
        <f t="shared" ref="N13:N20" si="1">M13</f>
        <v>1</v>
      </c>
      <c r="O13" s="70">
        <v>30</v>
      </c>
      <c r="P13" s="71">
        <v>30</v>
      </c>
      <c r="Q13" s="89"/>
      <c r="R13" s="89"/>
      <c r="S13" s="90">
        <f t="shared" ref="S13:S21" si="2">+N13/M13</f>
        <v>1</v>
      </c>
      <c r="T13" s="90">
        <f t="shared" ref="T13:T21" si="3">+S13*(O13/P13)</f>
        <v>1</v>
      </c>
      <c r="U13" s="90" t="e">
        <f t="shared" ref="U13:U21" si="4">+T13*(Q13/R13)</f>
        <v>#DIV/0!</v>
      </c>
      <c r="V13" s="91"/>
      <c r="W13" s="91"/>
      <c r="X13" s="92"/>
    </row>
    <row r="14" spans="1:24" s="37" customFormat="1" ht="189">
      <c r="A14" s="55">
        <v>2</v>
      </c>
      <c r="B14" s="56" t="s">
        <v>35</v>
      </c>
      <c r="C14" s="56" t="s">
        <v>36</v>
      </c>
      <c r="D14" s="57" t="s">
        <v>37</v>
      </c>
      <c r="E14" s="56" t="s">
        <v>38</v>
      </c>
      <c r="F14" s="56" t="s">
        <v>39</v>
      </c>
      <c r="G14" s="58" t="s">
        <v>40</v>
      </c>
      <c r="H14" s="58"/>
      <c r="I14" s="58"/>
      <c r="J14" s="72">
        <v>1</v>
      </c>
      <c r="K14" s="73">
        <v>1</v>
      </c>
      <c r="L14" s="74">
        <v>1</v>
      </c>
      <c r="M14" s="69">
        <f t="shared" si="0"/>
        <v>3</v>
      </c>
      <c r="N14" s="69">
        <f t="shared" si="1"/>
        <v>3</v>
      </c>
      <c r="O14" s="70">
        <v>30</v>
      </c>
      <c r="P14" s="71">
        <v>30</v>
      </c>
      <c r="Q14" s="89"/>
      <c r="R14" s="89"/>
      <c r="S14" s="90">
        <f t="shared" si="2"/>
        <v>1</v>
      </c>
      <c r="T14" s="90">
        <f t="shared" si="3"/>
        <v>1</v>
      </c>
      <c r="U14" s="90" t="e">
        <f t="shared" si="4"/>
        <v>#DIV/0!</v>
      </c>
      <c r="V14" s="91"/>
      <c r="W14" s="91"/>
      <c r="X14" s="92"/>
    </row>
    <row r="15" spans="1:24" s="37" customFormat="1" ht="189">
      <c r="A15" s="55">
        <v>3</v>
      </c>
      <c r="B15" s="56" t="s">
        <v>35</v>
      </c>
      <c r="C15" s="56" t="s">
        <v>41</v>
      </c>
      <c r="D15" s="57" t="s">
        <v>42</v>
      </c>
      <c r="E15" s="56" t="s">
        <v>43</v>
      </c>
      <c r="F15" s="58" t="s">
        <v>44</v>
      </c>
      <c r="G15" s="58" t="s">
        <v>33</v>
      </c>
      <c r="H15" s="58" t="s">
        <v>34</v>
      </c>
      <c r="I15" s="58"/>
      <c r="J15" s="72">
        <v>1</v>
      </c>
      <c r="K15" s="73">
        <v>1</v>
      </c>
      <c r="L15" s="74">
        <v>1</v>
      </c>
      <c r="M15" s="69">
        <f t="shared" si="0"/>
        <v>3</v>
      </c>
      <c r="N15" s="69">
        <f t="shared" si="1"/>
        <v>3</v>
      </c>
      <c r="O15" s="70">
        <v>30</v>
      </c>
      <c r="P15" s="71">
        <v>30</v>
      </c>
      <c r="Q15" s="89"/>
      <c r="R15" s="89"/>
      <c r="S15" s="90">
        <f t="shared" si="2"/>
        <v>1</v>
      </c>
      <c r="T15" s="90">
        <f t="shared" si="3"/>
        <v>1</v>
      </c>
      <c r="U15" s="90" t="e">
        <f t="shared" si="4"/>
        <v>#DIV/0!</v>
      </c>
      <c r="V15" s="91"/>
      <c r="W15" s="91"/>
      <c r="X15" s="92"/>
    </row>
    <row r="16" spans="1:24" s="37" customFormat="1" ht="189">
      <c r="A16" s="55">
        <v>4</v>
      </c>
      <c r="B16" s="56" t="s">
        <v>35</v>
      </c>
      <c r="C16" s="56" t="s">
        <v>41</v>
      </c>
      <c r="D16" s="57" t="s">
        <v>37</v>
      </c>
      <c r="E16" s="56" t="s">
        <v>45</v>
      </c>
      <c r="F16" s="56" t="s">
        <v>46</v>
      </c>
      <c r="G16" s="58" t="s">
        <v>40</v>
      </c>
      <c r="H16" s="58"/>
      <c r="I16" s="58"/>
      <c r="J16" s="72">
        <v>1</v>
      </c>
      <c r="K16" s="73">
        <v>1</v>
      </c>
      <c r="L16" s="74">
        <v>1</v>
      </c>
      <c r="M16" s="69">
        <f t="shared" si="0"/>
        <v>3</v>
      </c>
      <c r="N16" s="69">
        <f t="shared" si="1"/>
        <v>3</v>
      </c>
      <c r="O16" s="70">
        <v>30</v>
      </c>
      <c r="P16" s="71">
        <v>30</v>
      </c>
      <c r="Q16" s="89"/>
      <c r="R16" s="89"/>
      <c r="S16" s="90">
        <f t="shared" si="2"/>
        <v>1</v>
      </c>
      <c r="T16" s="90">
        <f t="shared" si="3"/>
        <v>1</v>
      </c>
      <c r="U16" s="90" t="e">
        <f t="shared" si="4"/>
        <v>#DIV/0!</v>
      </c>
      <c r="V16" s="91"/>
      <c r="W16" s="91"/>
      <c r="X16" s="92"/>
    </row>
    <row r="17" spans="1:24" s="37" customFormat="1" ht="189">
      <c r="A17" s="55">
        <v>5</v>
      </c>
      <c r="B17" s="56" t="s">
        <v>35</v>
      </c>
      <c r="C17" s="56" t="s">
        <v>41</v>
      </c>
      <c r="D17" s="57" t="s">
        <v>37</v>
      </c>
      <c r="E17" s="56" t="s">
        <v>47</v>
      </c>
      <c r="F17" s="56" t="s">
        <v>48</v>
      </c>
      <c r="G17" s="58" t="s">
        <v>34</v>
      </c>
      <c r="H17" s="58" t="s">
        <v>49</v>
      </c>
      <c r="I17" s="58"/>
      <c r="J17" s="72">
        <v>1</v>
      </c>
      <c r="K17" s="73">
        <v>1</v>
      </c>
      <c r="L17" s="74">
        <v>1</v>
      </c>
      <c r="M17" s="69">
        <f t="shared" si="0"/>
        <v>3</v>
      </c>
      <c r="N17" s="69">
        <f t="shared" si="1"/>
        <v>3</v>
      </c>
      <c r="O17" s="70">
        <v>30</v>
      </c>
      <c r="P17" s="71">
        <v>30</v>
      </c>
      <c r="Q17" s="89"/>
      <c r="R17" s="89"/>
      <c r="S17" s="90">
        <f t="shared" si="2"/>
        <v>1</v>
      </c>
      <c r="T17" s="90">
        <f t="shared" si="3"/>
        <v>1</v>
      </c>
      <c r="U17" s="90" t="e">
        <f t="shared" si="4"/>
        <v>#DIV/0!</v>
      </c>
      <c r="V17" s="91"/>
      <c r="W17" s="91"/>
      <c r="X17" s="92"/>
    </row>
    <row r="18" spans="1:24" s="37" customFormat="1" ht="189">
      <c r="A18" s="55">
        <v>6</v>
      </c>
      <c r="B18" s="56" t="s">
        <v>35</v>
      </c>
      <c r="C18" s="56" t="s">
        <v>41</v>
      </c>
      <c r="D18" s="57" t="s">
        <v>37</v>
      </c>
      <c r="E18" s="56" t="s">
        <v>50</v>
      </c>
      <c r="F18" s="56" t="s">
        <v>51</v>
      </c>
      <c r="G18" s="58" t="s">
        <v>34</v>
      </c>
      <c r="H18" s="58" t="s">
        <v>33</v>
      </c>
      <c r="I18" s="58"/>
      <c r="J18" s="72">
        <v>1</v>
      </c>
      <c r="K18" s="73">
        <v>1</v>
      </c>
      <c r="L18" s="74"/>
      <c r="M18" s="69">
        <f t="shared" si="0"/>
        <v>2</v>
      </c>
      <c r="N18" s="69">
        <f t="shared" si="1"/>
        <v>2</v>
      </c>
      <c r="O18" s="70">
        <v>30</v>
      </c>
      <c r="P18" s="71">
        <v>30</v>
      </c>
      <c r="Q18" s="89"/>
      <c r="R18" s="89"/>
      <c r="S18" s="90">
        <f t="shared" si="2"/>
        <v>1</v>
      </c>
      <c r="T18" s="90">
        <f t="shared" si="3"/>
        <v>1</v>
      </c>
      <c r="U18" s="90" t="e">
        <f t="shared" si="4"/>
        <v>#DIV/0!</v>
      </c>
      <c r="V18" s="91"/>
      <c r="W18" s="91"/>
      <c r="X18" s="92"/>
    </row>
    <row r="19" spans="1:24" s="37" customFormat="1" ht="141.75">
      <c r="A19" s="55">
        <v>7</v>
      </c>
      <c r="B19" s="56" t="s">
        <v>52</v>
      </c>
      <c r="C19" s="56" t="s">
        <v>53</v>
      </c>
      <c r="D19" s="57" t="s">
        <v>54</v>
      </c>
      <c r="E19" s="56" t="s">
        <v>55</v>
      </c>
      <c r="F19" s="58" t="s">
        <v>56</v>
      </c>
      <c r="G19" s="58" t="s">
        <v>40</v>
      </c>
      <c r="H19" s="58"/>
      <c r="I19" s="58"/>
      <c r="J19" s="66"/>
      <c r="K19" s="67">
        <v>1</v>
      </c>
      <c r="L19" s="68"/>
      <c r="M19" s="69">
        <f t="shared" si="0"/>
        <v>1</v>
      </c>
      <c r="N19" s="69">
        <f t="shared" si="1"/>
        <v>1</v>
      </c>
      <c r="O19" s="70">
        <v>30</v>
      </c>
      <c r="P19" s="71">
        <v>30</v>
      </c>
      <c r="Q19" s="89"/>
      <c r="R19" s="89"/>
      <c r="S19" s="90">
        <f t="shared" si="2"/>
        <v>1</v>
      </c>
      <c r="T19" s="90">
        <f t="shared" si="3"/>
        <v>1</v>
      </c>
      <c r="U19" s="90" t="e">
        <f t="shared" si="4"/>
        <v>#DIV/0!</v>
      </c>
      <c r="V19" s="91"/>
      <c r="W19" s="91"/>
      <c r="X19" s="92"/>
    </row>
    <row r="20" spans="1:24" s="37" customFormat="1" ht="141.75">
      <c r="A20" s="55">
        <v>8</v>
      </c>
      <c r="B20" s="56" t="s">
        <v>52</v>
      </c>
      <c r="C20" s="56" t="s">
        <v>53</v>
      </c>
      <c r="D20" s="57" t="s">
        <v>54</v>
      </c>
      <c r="E20" s="56" t="s">
        <v>57</v>
      </c>
      <c r="F20" s="58" t="s">
        <v>58</v>
      </c>
      <c r="G20" s="58" t="s">
        <v>59</v>
      </c>
      <c r="H20" s="58" t="s">
        <v>34</v>
      </c>
      <c r="I20" s="58"/>
      <c r="J20" s="66"/>
      <c r="K20" s="67"/>
      <c r="L20" s="68">
        <v>1</v>
      </c>
      <c r="M20" s="69">
        <f t="shared" si="0"/>
        <v>1</v>
      </c>
      <c r="N20" s="69">
        <f t="shared" si="1"/>
        <v>1</v>
      </c>
      <c r="O20" s="70">
        <v>30</v>
      </c>
      <c r="P20" s="71">
        <v>30</v>
      </c>
      <c r="Q20" s="89"/>
      <c r="R20" s="89"/>
      <c r="S20" s="90">
        <f t="shared" si="2"/>
        <v>1</v>
      </c>
      <c r="T20" s="90">
        <f t="shared" si="3"/>
        <v>1</v>
      </c>
      <c r="U20" s="90" t="e">
        <f t="shared" si="4"/>
        <v>#DIV/0!</v>
      </c>
      <c r="V20" s="91"/>
      <c r="W20" s="91"/>
      <c r="X20" s="92"/>
    </row>
    <row r="21" spans="1:24" s="37" customFormat="1" ht="165">
      <c r="A21" s="55">
        <v>9</v>
      </c>
      <c r="B21" s="56" t="s">
        <v>52</v>
      </c>
      <c r="C21" s="56" t="s">
        <v>53</v>
      </c>
      <c r="D21" s="57" t="s">
        <v>54</v>
      </c>
      <c r="E21" s="56" t="s">
        <v>60</v>
      </c>
      <c r="F21" s="58" t="s">
        <v>61</v>
      </c>
      <c r="G21" s="58" t="s">
        <v>40</v>
      </c>
      <c r="H21" s="58"/>
      <c r="I21" s="58"/>
      <c r="J21" s="66">
        <v>0</v>
      </c>
      <c r="K21" s="67">
        <v>0</v>
      </c>
      <c r="L21" s="68">
        <v>1</v>
      </c>
      <c r="M21" s="69">
        <v>3</v>
      </c>
      <c r="N21" s="69">
        <f>L21</f>
        <v>1</v>
      </c>
      <c r="O21" s="70">
        <v>30</v>
      </c>
      <c r="P21" s="71">
        <v>30</v>
      </c>
      <c r="Q21" s="89"/>
      <c r="R21" s="89"/>
      <c r="S21" s="90">
        <f t="shared" si="2"/>
        <v>0.33333333333333331</v>
      </c>
      <c r="T21" s="90">
        <f t="shared" si="3"/>
        <v>0.33333333333333331</v>
      </c>
      <c r="U21" s="90" t="e">
        <f t="shared" si="4"/>
        <v>#DIV/0!</v>
      </c>
      <c r="V21" s="93" t="s">
        <v>62</v>
      </c>
      <c r="W21" s="91"/>
      <c r="X21" s="92"/>
    </row>
    <row r="22" spans="1:24" s="37" customFormat="1" ht="141.75">
      <c r="A22" s="55">
        <v>11</v>
      </c>
      <c r="B22" s="56" t="s">
        <v>52</v>
      </c>
      <c r="C22" s="56" t="s">
        <v>63</v>
      </c>
      <c r="D22" s="57" t="s">
        <v>64</v>
      </c>
      <c r="E22" s="56" t="s">
        <v>65</v>
      </c>
      <c r="F22" s="56" t="s">
        <v>66</v>
      </c>
      <c r="G22" s="58" t="s">
        <v>34</v>
      </c>
      <c r="H22" s="58" t="s">
        <v>49</v>
      </c>
      <c r="I22" s="58"/>
      <c r="J22" s="66"/>
      <c r="K22" s="67"/>
      <c r="L22" s="68">
        <v>1</v>
      </c>
      <c r="M22" s="69">
        <f t="shared" ref="M22:M42" si="5">SUM(J22:L22)</f>
        <v>1</v>
      </c>
      <c r="N22" s="69">
        <v>0</v>
      </c>
      <c r="O22" s="70">
        <v>30</v>
      </c>
      <c r="P22" s="71">
        <v>30</v>
      </c>
      <c r="Q22" s="89"/>
      <c r="R22" s="89"/>
      <c r="S22" s="90">
        <f t="shared" ref="S22:S35" si="6">+N22/M22</f>
        <v>0</v>
      </c>
      <c r="T22" s="90">
        <f t="shared" ref="T22:T35" si="7">+S22*(O22/P22)</f>
        <v>0</v>
      </c>
      <c r="U22" s="90" t="e">
        <f t="shared" ref="U22:U35" si="8">+T22*(Q22/R22)</f>
        <v>#DIV/0!</v>
      </c>
      <c r="V22" s="91"/>
      <c r="W22" s="91"/>
      <c r="X22" s="92"/>
    </row>
    <row r="23" spans="1:24" s="37" customFormat="1" ht="141.75">
      <c r="A23" s="55">
        <v>12</v>
      </c>
      <c r="B23" s="56" t="s">
        <v>52</v>
      </c>
      <c r="C23" s="56" t="s">
        <v>63</v>
      </c>
      <c r="D23" s="57" t="s">
        <v>64</v>
      </c>
      <c r="E23" s="56" t="s">
        <v>67</v>
      </c>
      <c r="F23" s="56" t="s">
        <v>68</v>
      </c>
      <c r="G23" s="58" t="s">
        <v>33</v>
      </c>
      <c r="H23" s="58" t="s">
        <v>69</v>
      </c>
      <c r="I23" s="58"/>
      <c r="J23" s="66">
        <v>1</v>
      </c>
      <c r="K23" s="67"/>
      <c r="L23" s="68"/>
      <c r="M23" s="69">
        <f t="shared" si="5"/>
        <v>1</v>
      </c>
      <c r="N23" s="69">
        <v>0</v>
      </c>
      <c r="O23" s="70">
        <v>30</v>
      </c>
      <c r="P23" s="71">
        <v>30</v>
      </c>
      <c r="Q23" s="89"/>
      <c r="R23" s="89"/>
      <c r="S23" s="90">
        <f t="shared" si="6"/>
        <v>0</v>
      </c>
      <c r="T23" s="90">
        <f t="shared" si="7"/>
        <v>0</v>
      </c>
      <c r="U23" s="90" t="e">
        <f t="shared" si="8"/>
        <v>#DIV/0!</v>
      </c>
      <c r="V23" s="91"/>
      <c r="W23" s="91"/>
      <c r="X23" s="92"/>
    </row>
    <row r="24" spans="1:24" s="37" customFormat="1" ht="173.25">
      <c r="A24" s="55">
        <v>13</v>
      </c>
      <c r="B24" s="56" t="s">
        <v>70</v>
      </c>
      <c r="C24" s="56" t="s">
        <v>71</v>
      </c>
      <c r="D24" s="57" t="s">
        <v>72</v>
      </c>
      <c r="E24" s="56" t="s">
        <v>73</v>
      </c>
      <c r="F24" s="56" t="s">
        <v>74</v>
      </c>
      <c r="G24" s="58" t="s">
        <v>40</v>
      </c>
      <c r="H24" s="58"/>
      <c r="I24" s="58"/>
      <c r="J24" s="66">
        <v>1</v>
      </c>
      <c r="K24" s="67">
        <v>1</v>
      </c>
      <c r="L24" s="68">
        <v>1</v>
      </c>
      <c r="M24" s="69">
        <f t="shared" si="5"/>
        <v>3</v>
      </c>
      <c r="N24" s="69">
        <f t="shared" ref="N24:N42" si="9">M24</f>
        <v>3</v>
      </c>
      <c r="O24" s="70">
        <v>30</v>
      </c>
      <c r="P24" s="71">
        <v>30</v>
      </c>
      <c r="Q24" s="89"/>
      <c r="R24" s="89"/>
      <c r="S24" s="90">
        <f t="shared" si="6"/>
        <v>1</v>
      </c>
      <c r="T24" s="90">
        <f t="shared" si="7"/>
        <v>1</v>
      </c>
      <c r="U24" s="90" t="e">
        <f t="shared" si="8"/>
        <v>#DIV/0!</v>
      </c>
      <c r="V24" s="91"/>
      <c r="W24" s="91"/>
      <c r="X24" s="92"/>
    </row>
    <row r="25" spans="1:24" s="37" customFormat="1" ht="173.25">
      <c r="A25" s="55">
        <v>14</v>
      </c>
      <c r="B25" s="56" t="s">
        <v>70</v>
      </c>
      <c r="C25" s="56" t="s">
        <v>75</v>
      </c>
      <c r="D25" s="57" t="s">
        <v>72</v>
      </c>
      <c r="E25" s="56" t="s">
        <v>76</v>
      </c>
      <c r="F25" s="56" t="s">
        <v>77</v>
      </c>
      <c r="G25" s="58" t="s">
        <v>40</v>
      </c>
      <c r="H25" s="58"/>
      <c r="I25" s="58"/>
      <c r="J25" s="66">
        <v>1</v>
      </c>
      <c r="K25" s="67">
        <v>1</v>
      </c>
      <c r="L25" s="68">
        <v>1</v>
      </c>
      <c r="M25" s="69">
        <f t="shared" si="5"/>
        <v>3</v>
      </c>
      <c r="N25" s="69">
        <f t="shared" si="9"/>
        <v>3</v>
      </c>
      <c r="O25" s="70">
        <v>30</v>
      </c>
      <c r="P25" s="71">
        <v>30</v>
      </c>
      <c r="Q25" s="89"/>
      <c r="R25" s="89"/>
      <c r="S25" s="90">
        <f t="shared" si="6"/>
        <v>1</v>
      </c>
      <c r="T25" s="90">
        <f t="shared" si="7"/>
        <v>1</v>
      </c>
      <c r="U25" s="90" t="e">
        <f t="shared" si="8"/>
        <v>#DIV/0!</v>
      </c>
      <c r="V25" s="91"/>
      <c r="W25" s="91"/>
      <c r="X25" s="92"/>
    </row>
    <row r="26" spans="1:24" s="37" customFormat="1" ht="173.25">
      <c r="A26" s="55">
        <v>15</v>
      </c>
      <c r="B26" s="56" t="s">
        <v>70</v>
      </c>
      <c r="C26" s="56" t="s">
        <v>75</v>
      </c>
      <c r="D26" s="57" t="s">
        <v>72</v>
      </c>
      <c r="E26" s="56" t="s">
        <v>78</v>
      </c>
      <c r="F26" s="58" t="s">
        <v>79</v>
      </c>
      <c r="G26" s="58" t="s">
        <v>33</v>
      </c>
      <c r="H26" s="58" t="s">
        <v>34</v>
      </c>
      <c r="I26" s="58"/>
      <c r="J26" s="66"/>
      <c r="K26" s="67"/>
      <c r="L26" s="68">
        <v>1</v>
      </c>
      <c r="M26" s="69">
        <f t="shared" si="5"/>
        <v>1</v>
      </c>
      <c r="N26" s="69">
        <f t="shared" si="9"/>
        <v>1</v>
      </c>
      <c r="O26" s="70">
        <v>30</v>
      </c>
      <c r="P26" s="71">
        <v>30</v>
      </c>
      <c r="Q26" s="89"/>
      <c r="R26" s="89"/>
      <c r="S26" s="90">
        <f t="shared" si="6"/>
        <v>1</v>
      </c>
      <c r="T26" s="90">
        <f t="shared" si="7"/>
        <v>1</v>
      </c>
      <c r="U26" s="90" t="e">
        <f t="shared" si="8"/>
        <v>#DIV/0!</v>
      </c>
      <c r="V26" s="91"/>
      <c r="W26" s="91"/>
      <c r="X26" s="92"/>
    </row>
    <row r="27" spans="1:24" s="37" customFormat="1" ht="173.25">
      <c r="A27" s="55">
        <v>16</v>
      </c>
      <c r="B27" s="56" t="s">
        <v>70</v>
      </c>
      <c r="C27" s="56" t="s">
        <v>75</v>
      </c>
      <c r="D27" s="57" t="s">
        <v>72</v>
      </c>
      <c r="E27" s="56" t="s">
        <v>80</v>
      </c>
      <c r="F27" s="56" t="s">
        <v>81</v>
      </c>
      <c r="G27" s="58" t="s">
        <v>34</v>
      </c>
      <c r="H27" s="58" t="s">
        <v>33</v>
      </c>
      <c r="I27" s="58"/>
      <c r="J27" s="66"/>
      <c r="K27" s="67"/>
      <c r="L27" s="68">
        <v>1</v>
      </c>
      <c r="M27" s="69">
        <f t="shared" si="5"/>
        <v>1</v>
      </c>
      <c r="N27" s="69">
        <f t="shared" si="9"/>
        <v>1</v>
      </c>
      <c r="O27" s="70">
        <v>30</v>
      </c>
      <c r="P27" s="71">
        <v>30</v>
      </c>
      <c r="Q27" s="89"/>
      <c r="R27" s="89"/>
      <c r="S27" s="90">
        <f t="shared" si="6"/>
        <v>1</v>
      </c>
      <c r="T27" s="90">
        <f t="shared" si="7"/>
        <v>1</v>
      </c>
      <c r="U27" s="90" t="e">
        <f t="shared" si="8"/>
        <v>#DIV/0!</v>
      </c>
      <c r="V27" s="91"/>
      <c r="W27" s="91"/>
      <c r="X27" s="92"/>
    </row>
    <row r="28" spans="1:24" s="37" customFormat="1" ht="173.25">
      <c r="A28" s="55">
        <v>16</v>
      </c>
      <c r="B28" s="56" t="s">
        <v>70</v>
      </c>
      <c r="C28" s="56" t="s">
        <v>82</v>
      </c>
      <c r="D28" s="57" t="s">
        <v>83</v>
      </c>
      <c r="E28" s="56" t="s">
        <v>84</v>
      </c>
      <c r="F28" s="56" t="s">
        <v>85</v>
      </c>
      <c r="G28" s="58" t="s">
        <v>86</v>
      </c>
      <c r="H28" s="58" t="s">
        <v>34</v>
      </c>
      <c r="I28" s="58"/>
      <c r="J28" s="66"/>
      <c r="K28" s="67">
        <v>1</v>
      </c>
      <c r="L28" s="68"/>
      <c r="M28" s="69">
        <f t="shared" si="5"/>
        <v>1</v>
      </c>
      <c r="N28" s="69">
        <v>0</v>
      </c>
      <c r="O28" s="70">
        <v>30</v>
      </c>
      <c r="P28" s="71">
        <v>30</v>
      </c>
      <c r="Q28" s="89"/>
      <c r="R28" s="89"/>
      <c r="S28" s="90">
        <f t="shared" si="6"/>
        <v>0</v>
      </c>
      <c r="T28" s="90">
        <f t="shared" si="7"/>
        <v>0</v>
      </c>
      <c r="U28" s="90" t="e">
        <f t="shared" si="8"/>
        <v>#DIV/0!</v>
      </c>
      <c r="V28" s="91"/>
      <c r="W28" s="91"/>
      <c r="X28" s="92"/>
    </row>
    <row r="29" spans="1:24" s="37" customFormat="1" ht="173.25">
      <c r="A29" s="55">
        <v>18</v>
      </c>
      <c r="B29" s="56" t="s">
        <v>70</v>
      </c>
      <c r="C29" s="56" t="s">
        <v>82</v>
      </c>
      <c r="D29" s="57" t="s">
        <v>83</v>
      </c>
      <c r="E29" s="56" t="s">
        <v>87</v>
      </c>
      <c r="F29" s="56" t="s">
        <v>82</v>
      </c>
      <c r="G29" s="58" t="s">
        <v>88</v>
      </c>
      <c r="H29" s="58" t="s">
        <v>34</v>
      </c>
      <c r="I29" s="58"/>
      <c r="J29" s="66">
        <v>1</v>
      </c>
      <c r="K29" s="67"/>
      <c r="L29" s="68"/>
      <c r="M29" s="69">
        <f t="shared" si="5"/>
        <v>1</v>
      </c>
      <c r="N29" s="69">
        <v>0</v>
      </c>
      <c r="O29" s="70">
        <v>30</v>
      </c>
      <c r="P29" s="71">
        <v>30</v>
      </c>
      <c r="Q29" s="89"/>
      <c r="R29" s="89"/>
      <c r="S29" s="90">
        <f t="shared" si="6"/>
        <v>0</v>
      </c>
      <c r="T29" s="90">
        <f t="shared" si="7"/>
        <v>0</v>
      </c>
      <c r="U29" s="90" t="e">
        <f t="shared" si="8"/>
        <v>#DIV/0!</v>
      </c>
      <c r="V29" s="91"/>
      <c r="W29" s="91"/>
      <c r="X29" s="92"/>
    </row>
    <row r="30" spans="1:24" s="37" customFormat="1" ht="110.25">
      <c r="A30" s="55">
        <v>19</v>
      </c>
      <c r="B30" s="56" t="s">
        <v>89</v>
      </c>
      <c r="C30" s="56" t="s">
        <v>90</v>
      </c>
      <c r="D30" s="57" t="s">
        <v>91</v>
      </c>
      <c r="E30" s="56" t="s">
        <v>92</v>
      </c>
      <c r="F30" s="58" t="s">
        <v>93</v>
      </c>
      <c r="G30" s="58" t="s">
        <v>34</v>
      </c>
      <c r="H30" s="58" t="s">
        <v>49</v>
      </c>
      <c r="I30" s="58"/>
      <c r="J30" s="66"/>
      <c r="K30" s="67"/>
      <c r="L30" s="68">
        <v>1</v>
      </c>
      <c r="M30" s="69">
        <f t="shared" si="5"/>
        <v>1</v>
      </c>
      <c r="N30" s="69">
        <f t="shared" si="9"/>
        <v>1</v>
      </c>
      <c r="O30" s="70">
        <v>30</v>
      </c>
      <c r="P30" s="71">
        <v>30</v>
      </c>
      <c r="Q30" s="89"/>
      <c r="R30" s="89"/>
      <c r="S30" s="90">
        <f t="shared" si="6"/>
        <v>1</v>
      </c>
      <c r="T30" s="90">
        <f t="shared" si="7"/>
        <v>1</v>
      </c>
      <c r="U30" s="90" t="e">
        <f t="shared" si="8"/>
        <v>#DIV/0!</v>
      </c>
      <c r="V30" s="91"/>
      <c r="W30" s="91"/>
      <c r="X30" s="92"/>
    </row>
    <row r="31" spans="1:24" s="37" customFormat="1" ht="110.25">
      <c r="A31" s="55">
        <v>20</v>
      </c>
      <c r="B31" s="56" t="s">
        <v>89</v>
      </c>
      <c r="C31" s="56" t="s">
        <v>90</v>
      </c>
      <c r="D31" s="57" t="s">
        <v>94</v>
      </c>
      <c r="E31" s="56" t="s">
        <v>95</v>
      </c>
      <c r="F31" s="56" t="s">
        <v>96</v>
      </c>
      <c r="G31" s="58" t="s">
        <v>40</v>
      </c>
      <c r="H31" s="58"/>
      <c r="I31" s="58"/>
      <c r="J31" s="66"/>
      <c r="K31" s="67"/>
      <c r="L31" s="68">
        <v>1</v>
      </c>
      <c r="M31" s="69">
        <f t="shared" si="5"/>
        <v>1</v>
      </c>
      <c r="N31" s="69">
        <f t="shared" si="9"/>
        <v>1</v>
      </c>
      <c r="O31" s="70">
        <v>30</v>
      </c>
      <c r="P31" s="71">
        <v>30</v>
      </c>
      <c r="Q31" s="89"/>
      <c r="R31" s="89"/>
      <c r="S31" s="90">
        <f t="shared" si="6"/>
        <v>1</v>
      </c>
      <c r="T31" s="90">
        <f t="shared" si="7"/>
        <v>1</v>
      </c>
      <c r="U31" s="90" t="e">
        <f t="shared" si="8"/>
        <v>#DIV/0!</v>
      </c>
      <c r="V31" s="91" t="s">
        <v>97</v>
      </c>
      <c r="W31" s="91"/>
      <c r="X31" s="92"/>
    </row>
    <row r="32" spans="1:24" s="37" customFormat="1" ht="110.25">
      <c r="A32" s="55">
        <v>21</v>
      </c>
      <c r="B32" s="56" t="s">
        <v>89</v>
      </c>
      <c r="C32" s="56" t="s">
        <v>90</v>
      </c>
      <c r="D32" s="57" t="s">
        <v>94</v>
      </c>
      <c r="E32" s="56" t="s">
        <v>98</v>
      </c>
      <c r="F32" s="58" t="s">
        <v>99</v>
      </c>
      <c r="G32" s="58" t="s">
        <v>86</v>
      </c>
      <c r="H32" s="58" t="s">
        <v>34</v>
      </c>
      <c r="I32" s="58"/>
      <c r="J32" s="66">
        <v>1</v>
      </c>
      <c r="K32" s="67"/>
      <c r="L32" s="68"/>
      <c r="M32" s="69">
        <f t="shared" si="5"/>
        <v>1</v>
      </c>
      <c r="N32" s="69">
        <v>0.5</v>
      </c>
      <c r="O32" s="70">
        <v>30</v>
      </c>
      <c r="P32" s="71">
        <v>30</v>
      </c>
      <c r="Q32" s="89"/>
      <c r="R32" s="89"/>
      <c r="S32" s="90">
        <f t="shared" si="6"/>
        <v>0.5</v>
      </c>
      <c r="T32" s="90">
        <f t="shared" si="7"/>
        <v>0.5</v>
      </c>
      <c r="U32" s="90" t="e">
        <f t="shared" si="8"/>
        <v>#DIV/0!</v>
      </c>
      <c r="V32" s="91" t="s">
        <v>100</v>
      </c>
      <c r="W32" s="91"/>
      <c r="X32" s="92"/>
    </row>
    <row r="33" spans="1:24" s="37" customFormat="1" ht="110.25">
      <c r="A33" s="55">
        <v>22</v>
      </c>
      <c r="B33" s="56" t="s">
        <v>89</v>
      </c>
      <c r="C33" s="56" t="s">
        <v>90</v>
      </c>
      <c r="D33" s="57" t="s">
        <v>94</v>
      </c>
      <c r="E33" s="56" t="s">
        <v>101</v>
      </c>
      <c r="F33" s="58" t="s">
        <v>102</v>
      </c>
      <c r="G33" s="58" t="s">
        <v>33</v>
      </c>
      <c r="H33" s="58" t="s">
        <v>34</v>
      </c>
      <c r="I33" s="58"/>
      <c r="J33" s="66"/>
      <c r="K33" s="67">
        <v>1</v>
      </c>
      <c r="L33" s="68"/>
      <c r="M33" s="69">
        <f t="shared" si="5"/>
        <v>1</v>
      </c>
      <c r="N33" s="69">
        <f t="shared" si="9"/>
        <v>1</v>
      </c>
      <c r="O33" s="70">
        <v>30</v>
      </c>
      <c r="P33" s="71">
        <v>30</v>
      </c>
      <c r="Q33" s="89"/>
      <c r="R33" s="89"/>
      <c r="S33" s="90">
        <f t="shared" si="6"/>
        <v>1</v>
      </c>
      <c r="T33" s="90">
        <f t="shared" si="7"/>
        <v>1</v>
      </c>
      <c r="U33" s="90" t="e">
        <f t="shared" si="8"/>
        <v>#DIV/0!</v>
      </c>
      <c r="V33" s="91"/>
      <c r="W33" s="91"/>
      <c r="X33" s="92"/>
    </row>
    <row r="34" spans="1:24" s="37" customFormat="1" ht="110.25">
      <c r="A34" s="55">
        <v>23</v>
      </c>
      <c r="B34" s="56" t="s">
        <v>89</v>
      </c>
      <c r="C34" s="56" t="s">
        <v>103</v>
      </c>
      <c r="D34" s="57" t="s">
        <v>104</v>
      </c>
      <c r="E34" s="56" t="s">
        <v>105</v>
      </c>
      <c r="F34" s="58" t="s">
        <v>106</v>
      </c>
      <c r="G34" s="58" t="s">
        <v>33</v>
      </c>
      <c r="H34" s="58" t="s">
        <v>34</v>
      </c>
      <c r="I34" s="58"/>
      <c r="J34" s="66"/>
      <c r="K34" s="67"/>
      <c r="L34" s="68">
        <v>1</v>
      </c>
      <c r="M34" s="69">
        <f t="shared" si="5"/>
        <v>1</v>
      </c>
      <c r="N34" s="69">
        <v>0</v>
      </c>
      <c r="O34" s="70">
        <v>30</v>
      </c>
      <c r="P34" s="71">
        <v>30</v>
      </c>
      <c r="Q34" s="89"/>
      <c r="R34" s="89"/>
      <c r="S34" s="90">
        <f t="shared" si="6"/>
        <v>0</v>
      </c>
      <c r="T34" s="90">
        <f t="shared" si="7"/>
        <v>0</v>
      </c>
      <c r="U34" s="90" t="e">
        <f t="shared" si="8"/>
        <v>#DIV/0!</v>
      </c>
      <c r="V34" s="91"/>
      <c r="W34" s="91"/>
      <c r="X34" s="92"/>
    </row>
    <row r="35" spans="1:24" s="37" customFormat="1" ht="110.25">
      <c r="A35" s="55">
        <v>24</v>
      </c>
      <c r="B35" s="56" t="s">
        <v>89</v>
      </c>
      <c r="C35" s="56" t="s">
        <v>103</v>
      </c>
      <c r="D35" s="57" t="s">
        <v>104</v>
      </c>
      <c r="E35" s="56" t="s">
        <v>107</v>
      </c>
      <c r="F35" s="56" t="s">
        <v>108</v>
      </c>
      <c r="G35" s="58" t="s">
        <v>33</v>
      </c>
      <c r="H35" s="58" t="s">
        <v>34</v>
      </c>
      <c r="I35" s="58"/>
      <c r="J35" s="66"/>
      <c r="K35" s="67"/>
      <c r="L35" s="68">
        <v>1</v>
      </c>
      <c r="M35" s="69">
        <v>1</v>
      </c>
      <c r="N35" s="69">
        <v>0</v>
      </c>
      <c r="O35" s="70">
        <v>30</v>
      </c>
      <c r="P35" s="71">
        <v>30</v>
      </c>
      <c r="Q35" s="89"/>
      <c r="R35" s="89"/>
      <c r="S35" s="90">
        <f t="shared" si="6"/>
        <v>0</v>
      </c>
      <c r="T35" s="90">
        <f t="shared" si="7"/>
        <v>0</v>
      </c>
      <c r="U35" s="90" t="e">
        <f t="shared" si="8"/>
        <v>#DIV/0!</v>
      </c>
      <c r="V35" s="91"/>
      <c r="W35" s="91"/>
      <c r="X35" s="92"/>
    </row>
    <row r="36" spans="1:24" s="37" customFormat="1" ht="110.25">
      <c r="A36" s="55">
        <v>25</v>
      </c>
      <c r="B36" s="56" t="s">
        <v>89</v>
      </c>
      <c r="C36" s="56" t="s">
        <v>109</v>
      </c>
      <c r="D36" s="57" t="s">
        <v>110</v>
      </c>
      <c r="E36" s="56" t="s">
        <v>111</v>
      </c>
      <c r="F36" s="58" t="s">
        <v>112</v>
      </c>
      <c r="G36" s="58" t="s">
        <v>33</v>
      </c>
      <c r="H36" s="58" t="s">
        <v>34</v>
      </c>
      <c r="I36" s="58"/>
      <c r="J36" s="66"/>
      <c r="K36" s="67">
        <v>1</v>
      </c>
      <c r="L36" s="68"/>
      <c r="M36" s="69">
        <f t="shared" si="5"/>
        <v>1</v>
      </c>
      <c r="N36" s="69">
        <f t="shared" si="9"/>
        <v>1</v>
      </c>
      <c r="O36" s="70">
        <v>30</v>
      </c>
      <c r="P36" s="71">
        <v>30</v>
      </c>
      <c r="Q36" s="89"/>
      <c r="R36" s="89"/>
      <c r="S36" s="90">
        <f t="shared" ref="S36:S68" si="10">+N36/M36</f>
        <v>1</v>
      </c>
      <c r="T36" s="90">
        <f t="shared" ref="T36:T68" si="11">+S36*(O36/P36)</f>
        <v>1</v>
      </c>
      <c r="U36" s="90" t="e">
        <f t="shared" ref="U36:U68" si="12">+T36*(Q36/R36)</f>
        <v>#DIV/0!</v>
      </c>
      <c r="V36" s="91"/>
      <c r="W36" s="91"/>
      <c r="X36" s="92"/>
    </row>
    <row r="37" spans="1:24" s="37" customFormat="1" ht="110.25">
      <c r="A37" s="55">
        <v>26</v>
      </c>
      <c r="B37" s="56" t="s">
        <v>89</v>
      </c>
      <c r="C37" s="56" t="s">
        <v>113</v>
      </c>
      <c r="D37" s="57" t="s">
        <v>114</v>
      </c>
      <c r="E37" s="56" t="s">
        <v>115</v>
      </c>
      <c r="F37" s="56" t="s">
        <v>116</v>
      </c>
      <c r="G37" s="58" t="s">
        <v>40</v>
      </c>
      <c r="H37" s="58"/>
      <c r="I37" s="58"/>
      <c r="J37" s="66">
        <v>1</v>
      </c>
      <c r="K37" s="67">
        <v>1</v>
      </c>
      <c r="L37" s="68">
        <v>1</v>
      </c>
      <c r="M37" s="69">
        <f t="shared" si="5"/>
        <v>3</v>
      </c>
      <c r="N37" s="69">
        <v>2</v>
      </c>
      <c r="O37" s="70">
        <v>30</v>
      </c>
      <c r="P37" s="71">
        <v>30</v>
      </c>
      <c r="Q37" s="89"/>
      <c r="R37" s="89"/>
      <c r="S37" s="90">
        <f t="shared" si="10"/>
        <v>0.66666666666666663</v>
      </c>
      <c r="T37" s="90">
        <f t="shared" si="11"/>
        <v>0.66666666666666663</v>
      </c>
      <c r="U37" s="90" t="e">
        <f t="shared" si="12"/>
        <v>#DIV/0!</v>
      </c>
      <c r="V37" s="91"/>
      <c r="W37" s="91"/>
      <c r="X37" s="92"/>
    </row>
    <row r="38" spans="1:24" s="37" customFormat="1" ht="110.25">
      <c r="A38" s="55">
        <v>27</v>
      </c>
      <c r="B38" s="56" t="s">
        <v>89</v>
      </c>
      <c r="C38" s="56" t="s">
        <v>117</v>
      </c>
      <c r="D38" s="57" t="s">
        <v>118</v>
      </c>
      <c r="E38" s="56" t="s">
        <v>119</v>
      </c>
      <c r="F38" s="58" t="s">
        <v>120</v>
      </c>
      <c r="G38" s="58" t="s">
        <v>40</v>
      </c>
      <c r="H38" s="58"/>
      <c r="I38" s="58"/>
      <c r="J38" s="66">
        <v>1</v>
      </c>
      <c r="K38" s="67">
        <v>1</v>
      </c>
      <c r="L38" s="68">
        <v>1</v>
      </c>
      <c r="M38" s="69">
        <f t="shared" si="5"/>
        <v>3</v>
      </c>
      <c r="N38" s="69">
        <f t="shared" si="9"/>
        <v>3</v>
      </c>
      <c r="O38" s="70">
        <v>30</v>
      </c>
      <c r="P38" s="71">
        <v>30</v>
      </c>
      <c r="Q38" s="89"/>
      <c r="R38" s="89"/>
      <c r="S38" s="90">
        <f t="shared" si="10"/>
        <v>1</v>
      </c>
      <c r="T38" s="90">
        <f t="shared" si="11"/>
        <v>1</v>
      </c>
      <c r="U38" s="90" t="e">
        <f t="shared" si="12"/>
        <v>#DIV/0!</v>
      </c>
      <c r="V38" s="91"/>
      <c r="W38" s="91"/>
      <c r="X38" s="92"/>
    </row>
    <row r="39" spans="1:24" s="37" customFormat="1" ht="63">
      <c r="A39" s="55">
        <v>28</v>
      </c>
      <c r="B39" s="56" t="s">
        <v>121</v>
      </c>
      <c r="C39" s="56" t="s">
        <v>122</v>
      </c>
      <c r="D39" s="57" t="s">
        <v>72</v>
      </c>
      <c r="E39" s="56" t="s">
        <v>123</v>
      </c>
      <c r="F39" s="56" t="s">
        <v>124</v>
      </c>
      <c r="G39" s="58" t="s">
        <v>33</v>
      </c>
      <c r="H39" s="58"/>
      <c r="I39" s="58"/>
      <c r="J39" s="66">
        <v>1</v>
      </c>
      <c r="K39" s="67">
        <v>1</v>
      </c>
      <c r="L39" s="68">
        <v>1</v>
      </c>
      <c r="M39" s="69">
        <f t="shared" si="5"/>
        <v>3</v>
      </c>
      <c r="N39" s="69">
        <f t="shared" si="9"/>
        <v>3</v>
      </c>
      <c r="O39" s="70">
        <v>30</v>
      </c>
      <c r="P39" s="71">
        <v>30</v>
      </c>
      <c r="Q39" s="89"/>
      <c r="R39" s="89"/>
      <c r="S39" s="90">
        <f t="shared" si="10"/>
        <v>1</v>
      </c>
      <c r="T39" s="90">
        <f t="shared" si="11"/>
        <v>1</v>
      </c>
      <c r="U39" s="90" t="e">
        <f t="shared" si="12"/>
        <v>#DIV/0!</v>
      </c>
      <c r="V39" s="91"/>
      <c r="W39" s="91"/>
      <c r="X39" s="92"/>
    </row>
    <row r="40" spans="1:24" s="37" customFormat="1" ht="63">
      <c r="A40" s="55">
        <v>29</v>
      </c>
      <c r="B40" s="56" t="s">
        <v>121</v>
      </c>
      <c r="C40" s="56" t="s">
        <v>122</v>
      </c>
      <c r="D40" s="57" t="s">
        <v>125</v>
      </c>
      <c r="E40" s="56" t="s">
        <v>126</v>
      </c>
      <c r="F40" s="58" t="s">
        <v>127</v>
      </c>
      <c r="G40" s="58" t="s">
        <v>33</v>
      </c>
      <c r="H40" s="58"/>
      <c r="I40" s="58"/>
      <c r="J40" s="66">
        <v>1</v>
      </c>
      <c r="K40" s="67">
        <v>1</v>
      </c>
      <c r="L40" s="68">
        <v>1</v>
      </c>
      <c r="M40" s="69">
        <f t="shared" si="5"/>
        <v>3</v>
      </c>
      <c r="N40" s="69">
        <f t="shared" si="9"/>
        <v>3</v>
      </c>
      <c r="O40" s="70">
        <v>30</v>
      </c>
      <c r="P40" s="71">
        <v>30</v>
      </c>
      <c r="Q40" s="89"/>
      <c r="R40" s="89"/>
      <c r="S40" s="90">
        <f t="shared" si="10"/>
        <v>1</v>
      </c>
      <c r="T40" s="90">
        <f t="shared" si="11"/>
        <v>1</v>
      </c>
      <c r="U40" s="90" t="e">
        <f t="shared" si="12"/>
        <v>#DIV/0!</v>
      </c>
      <c r="V40" s="91"/>
      <c r="W40" s="91"/>
      <c r="X40" s="92"/>
    </row>
    <row r="41" spans="1:24" s="37" customFormat="1" ht="63">
      <c r="A41" s="55">
        <v>30</v>
      </c>
      <c r="B41" s="56" t="s">
        <v>121</v>
      </c>
      <c r="C41" s="56" t="s">
        <v>128</v>
      </c>
      <c r="D41" s="57" t="s">
        <v>72</v>
      </c>
      <c r="E41" s="56" t="s">
        <v>129</v>
      </c>
      <c r="F41" s="56" t="s">
        <v>130</v>
      </c>
      <c r="G41" s="58" t="s">
        <v>33</v>
      </c>
      <c r="H41" s="58"/>
      <c r="I41" s="58"/>
      <c r="J41" s="66">
        <v>1</v>
      </c>
      <c r="K41" s="67">
        <v>1</v>
      </c>
      <c r="L41" s="68">
        <v>1</v>
      </c>
      <c r="M41" s="69">
        <f t="shared" si="5"/>
        <v>3</v>
      </c>
      <c r="N41" s="69">
        <f t="shared" si="9"/>
        <v>3</v>
      </c>
      <c r="O41" s="70">
        <v>30</v>
      </c>
      <c r="P41" s="71">
        <v>30</v>
      </c>
      <c r="Q41" s="89"/>
      <c r="R41" s="89"/>
      <c r="S41" s="90">
        <f t="shared" si="10"/>
        <v>1</v>
      </c>
      <c r="T41" s="90">
        <f t="shared" si="11"/>
        <v>1</v>
      </c>
      <c r="U41" s="90" t="e">
        <f t="shared" si="12"/>
        <v>#DIV/0!</v>
      </c>
      <c r="V41" s="91"/>
      <c r="W41" s="91"/>
      <c r="X41" s="92"/>
    </row>
    <row r="42" spans="1:24" s="37" customFormat="1" ht="157.5">
      <c r="A42" s="55">
        <v>31</v>
      </c>
      <c r="B42" s="56" t="s">
        <v>131</v>
      </c>
      <c r="C42" s="56" t="s">
        <v>132</v>
      </c>
      <c r="D42" s="57" t="s">
        <v>133</v>
      </c>
      <c r="E42" s="56" t="s">
        <v>134</v>
      </c>
      <c r="F42" s="56" t="s">
        <v>135</v>
      </c>
      <c r="G42" s="58" t="s">
        <v>136</v>
      </c>
      <c r="H42" s="58"/>
      <c r="I42" s="58"/>
      <c r="J42" s="66"/>
      <c r="K42" s="67"/>
      <c r="L42" s="68">
        <v>1</v>
      </c>
      <c r="M42" s="69">
        <f t="shared" si="5"/>
        <v>1</v>
      </c>
      <c r="N42" s="69">
        <f t="shared" si="9"/>
        <v>1</v>
      </c>
      <c r="O42" s="70">
        <v>30</v>
      </c>
      <c r="P42" s="71">
        <v>30</v>
      </c>
      <c r="Q42" s="89"/>
      <c r="R42" s="89"/>
      <c r="S42" s="90">
        <f t="shared" si="10"/>
        <v>1</v>
      </c>
      <c r="T42" s="90">
        <f t="shared" si="11"/>
        <v>1</v>
      </c>
      <c r="U42" s="90" t="e">
        <f t="shared" si="12"/>
        <v>#DIV/0!</v>
      </c>
      <c r="V42" s="91"/>
      <c r="W42" s="91"/>
      <c r="X42" s="92"/>
    </row>
    <row r="43" spans="1:24" s="37" customFormat="1" ht="78.75">
      <c r="A43" s="55">
        <v>32</v>
      </c>
      <c r="B43" s="56" t="s">
        <v>137</v>
      </c>
      <c r="C43" s="56" t="s">
        <v>138</v>
      </c>
      <c r="D43" s="57" t="s">
        <v>104</v>
      </c>
      <c r="E43" s="56" t="s">
        <v>139</v>
      </c>
      <c r="F43" s="56" t="s">
        <v>140</v>
      </c>
      <c r="G43" s="58" t="s">
        <v>40</v>
      </c>
      <c r="H43" s="58"/>
      <c r="I43" s="58"/>
      <c r="J43" s="66"/>
      <c r="K43" s="67"/>
      <c r="L43" s="68">
        <v>1</v>
      </c>
      <c r="M43" s="69">
        <f t="shared" ref="M43:M81" si="13">SUM(J43:L43)</f>
        <v>1</v>
      </c>
      <c r="N43" s="69">
        <f t="shared" ref="N43:N81" si="14">M43</f>
        <v>1</v>
      </c>
      <c r="O43" s="70">
        <v>30</v>
      </c>
      <c r="P43" s="71">
        <v>30</v>
      </c>
      <c r="Q43" s="89"/>
      <c r="R43" s="89"/>
      <c r="S43" s="90">
        <f t="shared" si="10"/>
        <v>1</v>
      </c>
      <c r="T43" s="90">
        <f t="shared" si="11"/>
        <v>1</v>
      </c>
      <c r="U43" s="90" t="e">
        <f t="shared" si="12"/>
        <v>#DIV/0!</v>
      </c>
      <c r="V43" s="91"/>
      <c r="W43" s="91"/>
      <c r="X43" s="92"/>
    </row>
    <row r="44" spans="1:24" s="37" customFormat="1" ht="94.5">
      <c r="A44" s="55">
        <v>33</v>
      </c>
      <c r="B44" s="56" t="s">
        <v>141</v>
      </c>
      <c r="C44" s="56" t="s">
        <v>142</v>
      </c>
      <c r="D44" s="57" t="s">
        <v>143</v>
      </c>
      <c r="E44" s="56" t="s">
        <v>144</v>
      </c>
      <c r="F44" s="58" t="s">
        <v>145</v>
      </c>
      <c r="G44" s="58" t="s">
        <v>34</v>
      </c>
      <c r="H44" s="58"/>
      <c r="I44" s="58"/>
      <c r="J44" s="66">
        <v>1</v>
      </c>
      <c r="K44" s="67">
        <v>1</v>
      </c>
      <c r="L44" s="68">
        <v>1</v>
      </c>
      <c r="M44" s="69">
        <f t="shared" si="13"/>
        <v>3</v>
      </c>
      <c r="N44" s="69">
        <f t="shared" si="14"/>
        <v>3</v>
      </c>
      <c r="O44" s="70">
        <v>30</v>
      </c>
      <c r="P44" s="71">
        <v>30</v>
      </c>
      <c r="Q44" s="89"/>
      <c r="R44" s="89"/>
      <c r="S44" s="90">
        <f t="shared" si="10"/>
        <v>1</v>
      </c>
      <c r="T44" s="90">
        <f t="shared" si="11"/>
        <v>1</v>
      </c>
      <c r="U44" s="90" t="e">
        <f t="shared" si="12"/>
        <v>#DIV/0!</v>
      </c>
      <c r="V44" s="91"/>
      <c r="W44" s="91"/>
      <c r="X44" s="92"/>
    </row>
    <row r="45" spans="1:24" s="37" customFormat="1" ht="94.5">
      <c r="A45" s="55">
        <v>34</v>
      </c>
      <c r="B45" s="56" t="s">
        <v>141</v>
      </c>
      <c r="C45" s="56" t="s">
        <v>146</v>
      </c>
      <c r="D45" s="57" t="s">
        <v>143</v>
      </c>
      <c r="E45" s="56" t="s">
        <v>147</v>
      </c>
      <c r="F45" s="56" t="s">
        <v>148</v>
      </c>
      <c r="G45" s="58" t="s">
        <v>40</v>
      </c>
      <c r="H45" s="58"/>
      <c r="I45" s="58"/>
      <c r="J45" s="66"/>
      <c r="K45" s="67"/>
      <c r="L45" s="68">
        <v>1</v>
      </c>
      <c r="M45" s="69">
        <f t="shared" si="13"/>
        <v>1</v>
      </c>
      <c r="N45" s="69">
        <f t="shared" si="14"/>
        <v>1</v>
      </c>
      <c r="O45" s="70">
        <v>30</v>
      </c>
      <c r="P45" s="71">
        <v>30</v>
      </c>
      <c r="Q45" s="89"/>
      <c r="R45" s="89"/>
      <c r="S45" s="90">
        <f t="shared" si="10"/>
        <v>1</v>
      </c>
      <c r="T45" s="90">
        <f t="shared" si="11"/>
        <v>1</v>
      </c>
      <c r="U45" s="90" t="e">
        <f t="shared" si="12"/>
        <v>#DIV/0!</v>
      </c>
      <c r="V45" s="91"/>
      <c r="W45" s="91"/>
      <c r="X45" s="92"/>
    </row>
    <row r="46" spans="1:24" s="37" customFormat="1" ht="94.5">
      <c r="A46" s="55">
        <v>35</v>
      </c>
      <c r="B46" s="56" t="s">
        <v>141</v>
      </c>
      <c r="C46" s="56" t="s">
        <v>146</v>
      </c>
      <c r="D46" s="57" t="s">
        <v>143</v>
      </c>
      <c r="E46" s="56" t="s">
        <v>149</v>
      </c>
      <c r="F46" s="59" t="s">
        <v>150</v>
      </c>
      <c r="G46" s="60" t="s">
        <v>40</v>
      </c>
      <c r="H46" s="58"/>
      <c r="I46" s="58"/>
      <c r="J46" s="66"/>
      <c r="K46" s="67"/>
      <c r="L46" s="68">
        <v>1</v>
      </c>
      <c r="M46" s="69">
        <f t="shared" si="13"/>
        <v>1</v>
      </c>
      <c r="N46" s="69">
        <f t="shared" si="14"/>
        <v>1</v>
      </c>
      <c r="O46" s="70">
        <v>30</v>
      </c>
      <c r="P46" s="71">
        <v>30</v>
      </c>
      <c r="Q46" s="89"/>
      <c r="R46" s="89"/>
      <c r="S46" s="90">
        <f t="shared" si="10"/>
        <v>1</v>
      </c>
      <c r="T46" s="90">
        <f t="shared" si="11"/>
        <v>1</v>
      </c>
      <c r="U46" s="90" t="e">
        <f t="shared" si="12"/>
        <v>#DIV/0!</v>
      </c>
      <c r="V46" s="91"/>
      <c r="W46" s="91"/>
      <c r="X46" s="92"/>
    </row>
    <row r="47" spans="1:24" s="37" customFormat="1" ht="63">
      <c r="A47" s="55">
        <v>36</v>
      </c>
      <c r="B47" s="61" t="s">
        <v>151</v>
      </c>
      <c r="C47" s="61" t="s">
        <v>152</v>
      </c>
      <c r="D47" s="57" t="s">
        <v>143</v>
      </c>
      <c r="E47" s="56" t="s">
        <v>153</v>
      </c>
      <c r="F47" s="56" t="s">
        <v>154</v>
      </c>
      <c r="G47" s="58" t="s">
        <v>33</v>
      </c>
      <c r="H47" s="58"/>
      <c r="I47" s="58"/>
      <c r="J47" s="66">
        <v>1</v>
      </c>
      <c r="K47" s="67"/>
      <c r="L47" s="68"/>
      <c r="M47" s="69">
        <f t="shared" si="13"/>
        <v>1</v>
      </c>
      <c r="N47" s="69">
        <f t="shared" si="14"/>
        <v>1</v>
      </c>
      <c r="O47" s="70">
        <v>30</v>
      </c>
      <c r="P47" s="71">
        <v>30</v>
      </c>
      <c r="Q47" s="89"/>
      <c r="R47" s="89"/>
      <c r="S47" s="90">
        <f t="shared" si="10"/>
        <v>1</v>
      </c>
      <c r="T47" s="90">
        <f t="shared" si="11"/>
        <v>1</v>
      </c>
      <c r="U47" s="90" t="e">
        <f t="shared" si="12"/>
        <v>#DIV/0!</v>
      </c>
      <c r="V47" s="91"/>
      <c r="W47" s="91"/>
      <c r="X47" s="92"/>
    </row>
    <row r="48" spans="1:24" s="37" customFormat="1" ht="63">
      <c r="A48" s="55">
        <v>37</v>
      </c>
      <c r="B48" s="56" t="s">
        <v>155</v>
      </c>
      <c r="C48" s="61" t="s">
        <v>152</v>
      </c>
      <c r="D48" s="57" t="s">
        <v>143</v>
      </c>
      <c r="E48" s="56" t="s">
        <v>156</v>
      </c>
      <c r="F48" s="56" t="s">
        <v>157</v>
      </c>
      <c r="G48" s="58" t="s">
        <v>86</v>
      </c>
      <c r="H48" s="58"/>
      <c r="I48" s="58"/>
      <c r="J48" s="66"/>
      <c r="K48" s="67">
        <v>1</v>
      </c>
      <c r="L48" s="68"/>
      <c r="M48" s="69">
        <f t="shared" si="13"/>
        <v>1</v>
      </c>
      <c r="N48" s="69">
        <f t="shared" si="14"/>
        <v>1</v>
      </c>
      <c r="O48" s="70">
        <v>30</v>
      </c>
      <c r="P48" s="71">
        <v>30</v>
      </c>
      <c r="Q48" s="89"/>
      <c r="R48" s="89"/>
      <c r="S48" s="90">
        <f t="shared" si="10"/>
        <v>1</v>
      </c>
      <c r="T48" s="90">
        <f t="shared" si="11"/>
        <v>1</v>
      </c>
      <c r="U48" s="90" t="e">
        <f t="shared" si="12"/>
        <v>#DIV/0!</v>
      </c>
      <c r="V48" s="91"/>
      <c r="W48" s="91"/>
      <c r="X48" s="92"/>
    </row>
    <row r="49" spans="1:24" s="37" customFormat="1" ht="63">
      <c r="A49" s="55">
        <v>38</v>
      </c>
      <c r="B49" s="56" t="s">
        <v>155</v>
      </c>
      <c r="C49" s="61" t="s">
        <v>152</v>
      </c>
      <c r="D49" s="57" t="s">
        <v>143</v>
      </c>
      <c r="E49" s="56" t="s">
        <v>158</v>
      </c>
      <c r="F49" s="56" t="s">
        <v>159</v>
      </c>
      <c r="G49" s="58" t="s">
        <v>33</v>
      </c>
      <c r="H49" s="58"/>
      <c r="I49" s="58"/>
      <c r="J49" s="66"/>
      <c r="K49" s="67"/>
      <c r="L49" s="68">
        <v>1</v>
      </c>
      <c r="M49" s="69">
        <f t="shared" si="13"/>
        <v>1</v>
      </c>
      <c r="N49" s="69">
        <f t="shared" si="14"/>
        <v>1</v>
      </c>
      <c r="O49" s="70">
        <v>30</v>
      </c>
      <c r="P49" s="71">
        <v>30</v>
      </c>
      <c r="Q49" s="89"/>
      <c r="R49" s="89"/>
      <c r="S49" s="90">
        <f t="shared" si="10"/>
        <v>1</v>
      </c>
      <c r="T49" s="90">
        <f t="shared" si="11"/>
        <v>1</v>
      </c>
      <c r="U49" s="90" t="e">
        <f t="shared" si="12"/>
        <v>#DIV/0!</v>
      </c>
      <c r="V49" s="91"/>
      <c r="W49" s="91"/>
      <c r="X49" s="92"/>
    </row>
    <row r="50" spans="1:24" s="37" customFormat="1" ht="63">
      <c r="A50" s="55">
        <v>39</v>
      </c>
      <c r="B50" s="56" t="s">
        <v>160</v>
      </c>
      <c r="C50" s="56" t="s">
        <v>161</v>
      </c>
      <c r="D50" s="57" t="s">
        <v>162</v>
      </c>
      <c r="E50" s="56" t="s">
        <v>163</v>
      </c>
      <c r="F50" s="58" t="s">
        <v>164</v>
      </c>
      <c r="G50" s="58" t="s">
        <v>40</v>
      </c>
      <c r="H50" s="57"/>
      <c r="I50" s="58"/>
      <c r="J50" s="66"/>
      <c r="K50" s="67"/>
      <c r="L50" s="68">
        <v>1</v>
      </c>
      <c r="M50" s="69">
        <f t="shared" si="13"/>
        <v>1</v>
      </c>
      <c r="N50" s="69">
        <f t="shared" si="14"/>
        <v>1</v>
      </c>
      <c r="O50" s="70">
        <v>30</v>
      </c>
      <c r="P50" s="71">
        <v>30</v>
      </c>
      <c r="Q50" s="89"/>
      <c r="R50" s="89"/>
      <c r="S50" s="90">
        <f t="shared" si="10"/>
        <v>1</v>
      </c>
      <c r="T50" s="90">
        <f t="shared" si="11"/>
        <v>1</v>
      </c>
      <c r="U50" s="90" t="e">
        <f t="shared" si="12"/>
        <v>#DIV/0!</v>
      </c>
      <c r="V50" s="91"/>
      <c r="W50" s="91"/>
      <c r="X50" s="92"/>
    </row>
    <row r="51" spans="1:24" s="37" customFormat="1" ht="63">
      <c r="A51" s="55">
        <v>40</v>
      </c>
      <c r="B51" s="56" t="s">
        <v>160</v>
      </c>
      <c r="C51" s="56" t="s">
        <v>161</v>
      </c>
      <c r="D51" s="57" t="s">
        <v>143</v>
      </c>
      <c r="E51" s="56" t="s">
        <v>165</v>
      </c>
      <c r="F51" s="56" t="s">
        <v>166</v>
      </c>
      <c r="G51" s="58" t="s">
        <v>40</v>
      </c>
      <c r="H51" s="58"/>
      <c r="I51" s="58"/>
      <c r="J51" s="66"/>
      <c r="K51" s="67"/>
      <c r="L51" s="68">
        <v>1</v>
      </c>
      <c r="M51" s="69">
        <f t="shared" si="13"/>
        <v>1</v>
      </c>
      <c r="N51" s="69">
        <f t="shared" si="14"/>
        <v>1</v>
      </c>
      <c r="O51" s="70">
        <v>30</v>
      </c>
      <c r="P51" s="71">
        <v>30</v>
      </c>
      <c r="Q51" s="89"/>
      <c r="R51" s="89"/>
      <c r="S51" s="90">
        <f t="shared" si="10"/>
        <v>1</v>
      </c>
      <c r="T51" s="90">
        <f t="shared" si="11"/>
        <v>1</v>
      </c>
      <c r="U51" s="90" t="e">
        <f t="shared" si="12"/>
        <v>#DIV/0!</v>
      </c>
      <c r="V51" s="91"/>
      <c r="W51" s="91"/>
      <c r="X51" s="92"/>
    </row>
    <row r="52" spans="1:24" s="37" customFormat="1" ht="141.75">
      <c r="A52" s="55">
        <v>41</v>
      </c>
      <c r="B52" s="56" t="s">
        <v>167</v>
      </c>
      <c r="C52" s="56" t="s">
        <v>168</v>
      </c>
      <c r="D52" s="57" t="s">
        <v>169</v>
      </c>
      <c r="E52" s="56" t="s">
        <v>170</v>
      </c>
      <c r="F52" s="58" t="s">
        <v>171</v>
      </c>
      <c r="G52" s="58" t="s">
        <v>40</v>
      </c>
      <c r="H52" s="58"/>
      <c r="I52" s="58"/>
      <c r="J52" s="66">
        <v>1</v>
      </c>
      <c r="K52" s="67">
        <v>1</v>
      </c>
      <c r="L52" s="68">
        <v>1</v>
      </c>
      <c r="M52" s="69">
        <f t="shared" si="13"/>
        <v>3</v>
      </c>
      <c r="N52" s="69">
        <f t="shared" si="14"/>
        <v>3</v>
      </c>
      <c r="O52" s="70">
        <v>30</v>
      </c>
      <c r="P52" s="71">
        <v>30</v>
      </c>
      <c r="Q52" s="89"/>
      <c r="R52" s="89"/>
      <c r="S52" s="90">
        <f t="shared" si="10"/>
        <v>1</v>
      </c>
      <c r="T52" s="90">
        <f t="shared" si="11"/>
        <v>1</v>
      </c>
      <c r="U52" s="90" t="e">
        <f t="shared" si="12"/>
        <v>#DIV/0!</v>
      </c>
      <c r="V52" s="91"/>
      <c r="W52" s="91"/>
      <c r="X52" s="92"/>
    </row>
    <row r="53" spans="1:24" s="37" customFormat="1" ht="141.75">
      <c r="A53" s="55">
        <v>42</v>
      </c>
      <c r="B53" s="56" t="s">
        <v>167</v>
      </c>
      <c r="C53" s="56" t="s">
        <v>172</v>
      </c>
      <c r="D53" s="57" t="s">
        <v>169</v>
      </c>
      <c r="E53" s="56" t="s">
        <v>173</v>
      </c>
      <c r="F53" s="56" t="s">
        <v>174</v>
      </c>
      <c r="G53" s="58" t="s">
        <v>175</v>
      </c>
      <c r="H53" s="58"/>
      <c r="I53" s="58"/>
      <c r="J53" s="66">
        <v>1</v>
      </c>
      <c r="K53" s="67">
        <v>1</v>
      </c>
      <c r="L53" s="68">
        <v>1</v>
      </c>
      <c r="M53" s="69">
        <f t="shared" si="13"/>
        <v>3</v>
      </c>
      <c r="N53" s="69">
        <f t="shared" si="14"/>
        <v>3</v>
      </c>
      <c r="O53" s="70">
        <v>30</v>
      </c>
      <c r="P53" s="71">
        <v>30</v>
      </c>
      <c r="Q53" s="89"/>
      <c r="R53" s="89"/>
      <c r="S53" s="90">
        <f t="shared" si="10"/>
        <v>1</v>
      </c>
      <c r="T53" s="90">
        <f t="shared" si="11"/>
        <v>1</v>
      </c>
      <c r="U53" s="90" t="e">
        <f t="shared" si="12"/>
        <v>#DIV/0!</v>
      </c>
      <c r="V53" s="91"/>
      <c r="W53" s="91"/>
      <c r="X53" s="92"/>
    </row>
    <row r="54" spans="1:24" s="37" customFormat="1" ht="141.75">
      <c r="A54" s="55">
        <v>43</v>
      </c>
      <c r="B54" s="56" t="s">
        <v>167</v>
      </c>
      <c r="C54" s="56" t="s">
        <v>176</v>
      </c>
      <c r="D54" s="57" t="s">
        <v>177</v>
      </c>
      <c r="E54" s="56" t="s">
        <v>178</v>
      </c>
      <c r="F54" s="59" t="s">
        <v>179</v>
      </c>
      <c r="G54" s="60" t="s">
        <v>40</v>
      </c>
      <c r="H54" s="58"/>
      <c r="I54" s="58"/>
      <c r="J54" s="66"/>
      <c r="K54" s="67">
        <v>1</v>
      </c>
      <c r="L54" s="68"/>
      <c r="M54" s="69">
        <f t="shared" si="13"/>
        <v>1</v>
      </c>
      <c r="N54" s="69">
        <f t="shared" si="14"/>
        <v>1</v>
      </c>
      <c r="O54" s="70">
        <v>30</v>
      </c>
      <c r="P54" s="71">
        <v>30</v>
      </c>
      <c r="Q54" s="89"/>
      <c r="R54" s="89"/>
      <c r="S54" s="90">
        <f t="shared" si="10"/>
        <v>1</v>
      </c>
      <c r="T54" s="90">
        <f t="shared" si="11"/>
        <v>1</v>
      </c>
      <c r="U54" s="90" t="e">
        <f t="shared" si="12"/>
        <v>#DIV/0!</v>
      </c>
      <c r="V54" s="91" t="s">
        <v>180</v>
      </c>
      <c r="W54" s="91"/>
      <c r="X54" s="92"/>
    </row>
    <row r="55" spans="1:24" s="37" customFormat="1" ht="141.75">
      <c r="A55" s="55">
        <v>44</v>
      </c>
      <c r="B55" s="56" t="s">
        <v>167</v>
      </c>
      <c r="C55" s="56" t="s">
        <v>181</v>
      </c>
      <c r="D55" s="57" t="s">
        <v>104</v>
      </c>
      <c r="E55" s="56" t="s">
        <v>182</v>
      </c>
      <c r="F55" s="58" t="s">
        <v>183</v>
      </c>
      <c r="G55" s="58" t="s">
        <v>184</v>
      </c>
      <c r="H55" s="58"/>
      <c r="I55" s="58"/>
      <c r="J55" s="75"/>
      <c r="K55" s="76">
        <v>1</v>
      </c>
      <c r="L55" s="77"/>
      <c r="M55" s="69">
        <f t="shared" si="13"/>
        <v>1</v>
      </c>
      <c r="N55" s="69">
        <v>0</v>
      </c>
      <c r="O55" s="70">
        <v>30</v>
      </c>
      <c r="P55" s="71">
        <v>30</v>
      </c>
      <c r="Q55" s="89"/>
      <c r="R55" s="89"/>
      <c r="S55" s="90">
        <f t="shared" si="10"/>
        <v>0</v>
      </c>
      <c r="T55" s="90">
        <f t="shared" si="11"/>
        <v>0</v>
      </c>
      <c r="U55" s="90" t="e">
        <f t="shared" si="12"/>
        <v>#DIV/0!</v>
      </c>
      <c r="V55" s="91" t="s">
        <v>185</v>
      </c>
      <c r="W55" s="91"/>
      <c r="X55" s="92"/>
    </row>
    <row r="56" spans="1:24" s="37" customFormat="1" ht="141.75">
      <c r="A56" s="55">
        <v>45</v>
      </c>
      <c r="B56" s="56" t="s">
        <v>167</v>
      </c>
      <c r="C56" s="56" t="s">
        <v>181</v>
      </c>
      <c r="D56" s="57" t="s">
        <v>104</v>
      </c>
      <c r="E56" s="56" t="s">
        <v>186</v>
      </c>
      <c r="F56" s="58" t="s">
        <v>187</v>
      </c>
      <c r="G56" s="58" t="s">
        <v>188</v>
      </c>
      <c r="H56" s="58"/>
      <c r="I56" s="58"/>
      <c r="J56" s="78"/>
      <c r="K56" s="79"/>
      <c r="L56" s="80">
        <v>1</v>
      </c>
      <c r="M56" s="69">
        <v>1</v>
      </c>
      <c r="N56" s="69">
        <v>0</v>
      </c>
      <c r="O56" s="70">
        <v>30</v>
      </c>
      <c r="P56" s="71">
        <v>30</v>
      </c>
      <c r="Q56" s="89"/>
      <c r="R56" s="89"/>
      <c r="S56" s="90">
        <f t="shared" si="10"/>
        <v>0</v>
      </c>
      <c r="T56" s="90">
        <f t="shared" si="11"/>
        <v>0</v>
      </c>
      <c r="U56" s="90" t="e">
        <f t="shared" si="12"/>
        <v>#DIV/0!</v>
      </c>
      <c r="V56" s="91" t="s">
        <v>185</v>
      </c>
      <c r="W56" s="91"/>
      <c r="X56" s="92"/>
    </row>
    <row r="57" spans="1:24" s="37" customFormat="1" ht="141.75">
      <c r="A57" s="55">
        <v>46</v>
      </c>
      <c r="B57" s="56" t="s">
        <v>167</v>
      </c>
      <c r="C57" s="56" t="s">
        <v>181</v>
      </c>
      <c r="D57" s="57" t="s">
        <v>104</v>
      </c>
      <c r="E57" s="56" t="s">
        <v>189</v>
      </c>
      <c r="F57" s="56" t="s">
        <v>190</v>
      </c>
      <c r="G57" s="58" t="s">
        <v>191</v>
      </c>
      <c r="H57" s="58"/>
      <c r="I57" s="58"/>
      <c r="J57" s="81"/>
      <c r="K57" s="76">
        <v>1</v>
      </c>
      <c r="L57" s="80"/>
      <c r="M57" s="69">
        <f t="shared" si="13"/>
        <v>1</v>
      </c>
      <c r="N57" s="69">
        <f t="shared" si="14"/>
        <v>1</v>
      </c>
      <c r="O57" s="70">
        <v>30</v>
      </c>
      <c r="P57" s="71">
        <v>30</v>
      </c>
      <c r="Q57" s="89"/>
      <c r="R57" s="89"/>
      <c r="S57" s="90">
        <f t="shared" si="10"/>
        <v>1</v>
      </c>
      <c r="T57" s="90">
        <f t="shared" si="11"/>
        <v>1</v>
      </c>
      <c r="U57" s="90" t="e">
        <f t="shared" si="12"/>
        <v>#DIV/0!</v>
      </c>
      <c r="V57" s="91" t="s">
        <v>192</v>
      </c>
      <c r="W57" s="91"/>
      <c r="X57" s="92"/>
    </row>
    <row r="58" spans="1:24" s="37" customFormat="1" ht="141.75">
      <c r="A58" s="55">
        <v>47</v>
      </c>
      <c r="B58" s="56" t="s">
        <v>167</v>
      </c>
      <c r="C58" s="56" t="s">
        <v>193</v>
      </c>
      <c r="D58" s="57" t="s">
        <v>177</v>
      </c>
      <c r="E58" s="56" t="s">
        <v>194</v>
      </c>
      <c r="F58" s="56" t="s">
        <v>195</v>
      </c>
      <c r="G58" s="58" t="s">
        <v>196</v>
      </c>
      <c r="H58" s="58" t="s">
        <v>197</v>
      </c>
      <c r="I58" s="58" t="s">
        <v>33</v>
      </c>
      <c r="J58" s="78"/>
      <c r="K58" s="82">
        <v>1</v>
      </c>
      <c r="L58" s="83"/>
      <c r="M58" s="69">
        <f t="shared" si="13"/>
        <v>1</v>
      </c>
      <c r="N58" s="69">
        <f t="shared" si="14"/>
        <v>1</v>
      </c>
      <c r="O58" s="70">
        <v>30</v>
      </c>
      <c r="P58" s="71">
        <v>30</v>
      </c>
      <c r="Q58" s="89"/>
      <c r="R58" s="89"/>
      <c r="S58" s="90">
        <f t="shared" si="10"/>
        <v>1</v>
      </c>
      <c r="T58" s="90">
        <f t="shared" si="11"/>
        <v>1</v>
      </c>
      <c r="U58" s="90" t="e">
        <f t="shared" si="12"/>
        <v>#DIV/0!</v>
      </c>
      <c r="V58" s="91"/>
      <c r="W58" s="91"/>
      <c r="X58" s="92"/>
    </row>
    <row r="59" spans="1:24" s="37" customFormat="1" ht="141.75">
      <c r="A59" s="55">
        <v>48</v>
      </c>
      <c r="B59" s="56" t="s">
        <v>167</v>
      </c>
      <c r="C59" s="56" t="s">
        <v>193</v>
      </c>
      <c r="D59" s="57" t="s">
        <v>177</v>
      </c>
      <c r="E59" s="56" t="s">
        <v>198</v>
      </c>
      <c r="F59" s="58" t="s">
        <v>199</v>
      </c>
      <c r="G59" s="58" t="s">
        <v>200</v>
      </c>
      <c r="H59" s="58" t="s">
        <v>201</v>
      </c>
      <c r="I59" s="58"/>
      <c r="J59" s="75">
        <v>1</v>
      </c>
      <c r="K59" s="82"/>
      <c r="L59" s="77"/>
      <c r="M59" s="69">
        <v>1</v>
      </c>
      <c r="N59" s="69">
        <v>0</v>
      </c>
      <c r="O59" s="70">
        <v>30</v>
      </c>
      <c r="P59" s="71">
        <v>30</v>
      </c>
      <c r="Q59" s="89"/>
      <c r="R59" s="89"/>
      <c r="S59" s="90">
        <f t="shared" si="10"/>
        <v>0</v>
      </c>
      <c r="T59" s="90">
        <f t="shared" si="11"/>
        <v>0</v>
      </c>
      <c r="U59" s="90" t="e">
        <f t="shared" si="12"/>
        <v>#DIV/0!</v>
      </c>
      <c r="V59" s="91"/>
      <c r="W59" s="91"/>
      <c r="X59" s="92"/>
    </row>
    <row r="60" spans="1:24" s="37" customFormat="1" ht="141.75">
      <c r="A60" s="55">
        <v>49</v>
      </c>
      <c r="B60" s="56" t="s">
        <v>167</v>
      </c>
      <c r="C60" s="56" t="s">
        <v>202</v>
      </c>
      <c r="D60" s="57" t="s">
        <v>203</v>
      </c>
      <c r="E60" s="56" t="s">
        <v>204</v>
      </c>
      <c r="F60" s="56" t="s">
        <v>205</v>
      </c>
      <c r="G60" s="57" t="s">
        <v>86</v>
      </c>
      <c r="H60" s="57"/>
      <c r="I60" s="58"/>
      <c r="J60" s="66">
        <v>1</v>
      </c>
      <c r="K60" s="67"/>
      <c r="L60" s="68"/>
      <c r="M60" s="69">
        <f t="shared" si="13"/>
        <v>1</v>
      </c>
      <c r="N60" s="69">
        <f t="shared" si="14"/>
        <v>1</v>
      </c>
      <c r="O60" s="70">
        <v>30</v>
      </c>
      <c r="P60" s="71">
        <v>30</v>
      </c>
      <c r="Q60" s="89"/>
      <c r="R60" s="89"/>
      <c r="S60" s="90">
        <f t="shared" si="10"/>
        <v>1</v>
      </c>
      <c r="T60" s="90">
        <f t="shared" si="11"/>
        <v>1</v>
      </c>
      <c r="U60" s="90" t="e">
        <f t="shared" si="12"/>
        <v>#DIV/0!</v>
      </c>
      <c r="V60" s="91" t="s">
        <v>206</v>
      </c>
      <c r="W60" s="91"/>
      <c r="X60" s="92"/>
    </row>
    <row r="61" spans="1:24" s="37" customFormat="1" ht="141.75">
      <c r="A61" s="55">
        <v>50</v>
      </c>
      <c r="B61" s="56" t="s">
        <v>167</v>
      </c>
      <c r="C61" s="56" t="s">
        <v>202</v>
      </c>
      <c r="D61" s="57" t="s">
        <v>203</v>
      </c>
      <c r="E61" s="56" t="s">
        <v>207</v>
      </c>
      <c r="F61" s="56" t="s">
        <v>208</v>
      </c>
      <c r="G61" s="57" t="s">
        <v>86</v>
      </c>
      <c r="H61" s="57"/>
      <c r="I61" s="58"/>
      <c r="J61" s="66">
        <v>1</v>
      </c>
      <c r="K61" s="67"/>
      <c r="L61" s="68"/>
      <c r="M61" s="69">
        <f t="shared" si="13"/>
        <v>1</v>
      </c>
      <c r="N61" s="69">
        <f t="shared" si="14"/>
        <v>1</v>
      </c>
      <c r="O61" s="70">
        <v>30</v>
      </c>
      <c r="P61" s="71">
        <v>30</v>
      </c>
      <c r="Q61" s="89"/>
      <c r="R61" s="89"/>
      <c r="S61" s="90">
        <f t="shared" si="10"/>
        <v>1</v>
      </c>
      <c r="T61" s="90">
        <f t="shared" si="11"/>
        <v>1</v>
      </c>
      <c r="U61" s="90" t="e">
        <f t="shared" si="12"/>
        <v>#DIV/0!</v>
      </c>
      <c r="V61" s="91" t="s">
        <v>206</v>
      </c>
      <c r="W61" s="91"/>
      <c r="X61" s="92"/>
    </row>
    <row r="62" spans="1:24" s="37" customFormat="1" ht="141.75">
      <c r="A62" s="55">
        <v>51</v>
      </c>
      <c r="B62" s="56" t="s">
        <v>167</v>
      </c>
      <c r="C62" s="56" t="s">
        <v>202</v>
      </c>
      <c r="D62" s="57" t="s">
        <v>177</v>
      </c>
      <c r="E62" s="56" t="s">
        <v>209</v>
      </c>
      <c r="F62" s="58" t="s">
        <v>210</v>
      </c>
      <c r="G62" s="58" t="s">
        <v>33</v>
      </c>
      <c r="H62" s="58" t="s">
        <v>34</v>
      </c>
      <c r="I62" s="58" t="s">
        <v>211</v>
      </c>
      <c r="J62" s="84">
        <v>1</v>
      </c>
      <c r="K62" s="85">
        <v>1</v>
      </c>
      <c r="L62" s="86">
        <v>1</v>
      </c>
      <c r="M62" s="69">
        <f t="shared" si="13"/>
        <v>3</v>
      </c>
      <c r="N62" s="69">
        <f t="shared" si="14"/>
        <v>3</v>
      </c>
      <c r="O62" s="70">
        <v>30</v>
      </c>
      <c r="P62" s="71">
        <v>30</v>
      </c>
      <c r="Q62" s="89"/>
      <c r="R62" s="89"/>
      <c r="S62" s="90">
        <f t="shared" si="10"/>
        <v>1</v>
      </c>
      <c r="T62" s="90">
        <f t="shared" si="11"/>
        <v>1</v>
      </c>
      <c r="U62" s="90" t="e">
        <f t="shared" si="12"/>
        <v>#DIV/0!</v>
      </c>
      <c r="V62" s="91"/>
      <c r="W62" s="91"/>
      <c r="X62" s="92"/>
    </row>
    <row r="63" spans="1:24" s="37" customFormat="1" ht="141.75">
      <c r="A63" s="55">
        <v>52</v>
      </c>
      <c r="B63" s="56" t="s">
        <v>167</v>
      </c>
      <c r="C63" s="56" t="s">
        <v>212</v>
      </c>
      <c r="D63" s="57" t="s">
        <v>104</v>
      </c>
      <c r="E63" s="56" t="s">
        <v>213</v>
      </c>
      <c r="F63" s="58" t="s">
        <v>214</v>
      </c>
      <c r="G63" s="58" t="s">
        <v>215</v>
      </c>
      <c r="H63" s="58" t="s">
        <v>216</v>
      </c>
      <c r="I63" s="58"/>
      <c r="J63" s="75"/>
      <c r="K63" s="82">
        <v>1</v>
      </c>
      <c r="L63" s="77"/>
      <c r="M63" s="69">
        <f t="shared" si="13"/>
        <v>1</v>
      </c>
      <c r="N63" s="69">
        <v>0</v>
      </c>
      <c r="O63" s="70">
        <v>30</v>
      </c>
      <c r="P63" s="71">
        <v>30</v>
      </c>
      <c r="Q63" s="89"/>
      <c r="R63" s="89"/>
      <c r="S63" s="90">
        <f t="shared" si="10"/>
        <v>0</v>
      </c>
      <c r="T63" s="90">
        <f t="shared" si="11"/>
        <v>0</v>
      </c>
      <c r="U63" s="90" t="e">
        <f t="shared" si="12"/>
        <v>#DIV/0!</v>
      </c>
      <c r="V63" s="91"/>
      <c r="W63" s="91"/>
      <c r="X63" s="92"/>
    </row>
    <row r="64" spans="1:24" s="37" customFormat="1" ht="141.75">
      <c r="A64" s="55">
        <v>53</v>
      </c>
      <c r="B64" s="56" t="s">
        <v>167</v>
      </c>
      <c r="C64" s="56" t="s">
        <v>212</v>
      </c>
      <c r="D64" s="57" t="s">
        <v>217</v>
      </c>
      <c r="E64" s="56" t="s">
        <v>218</v>
      </c>
      <c r="F64" s="56" t="s">
        <v>219</v>
      </c>
      <c r="G64" s="58" t="s">
        <v>33</v>
      </c>
      <c r="H64" s="58"/>
      <c r="I64" s="58"/>
      <c r="J64" s="66"/>
      <c r="K64" s="67"/>
      <c r="L64" s="68">
        <v>1</v>
      </c>
      <c r="M64" s="69">
        <v>1</v>
      </c>
      <c r="N64" s="69">
        <v>0</v>
      </c>
      <c r="O64" s="70">
        <v>30</v>
      </c>
      <c r="P64" s="71">
        <v>30</v>
      </c>
      <c r="Q64" s="89"/>
      <c r="R64" s="89"/>
      <c r="S64" s="90">
        <f t="shared" si="10"/>
        <v>0</v>
      </c>
      <c r="T64" s="90">
        <f t="shared" si="11"/>
        <v>0</v>
      </c>
      <c r="U64" s="90" t="e">
        <f t="shared" si="12"/>
        <v>#DIV/0!</v>
      </c>
      <c r="V64" s="91"/>
      <c r="W64" s="91"/>
      <c r="X64" s="92"/>
    </row>
    <row r="65" spans="1:24" s="37" customFormat="1" ht="141.75">
      <c r="A65" s="55">
        <v>54</v>
      </c>
      <c r="B65" s="56" t="s">
        <v>167</v>
      </c>
      <c r="C65" s="56" t="s">
        <v>212</v>
      </c>
      <c r="D65" s="57" t="s">
        <v>220</v>
      </c>
      <c r="E65" s="56" t="s">
        <v>221</v>
      </c>
      <c r="F65" s="56" t="s">
        <v>222</v>
      </c>
      <c r="G65" s="58" t="s">
        <v>40</v>
      </c>
      <c r="H65" s="58"/>
      <c r="I65" s="58"/>
      <c r="J65" s="66"/>
      <c r="K65" s="67">
        <v>1</v>
      </c>
      <c r="L65" s="68"/>
      <c r="M65" s="69">
        <f t="shared" si="13"/>
        <v>1</v>
      </c>
      <c r="N65" s="69">
        <v>0</v>
      </c>
      <c r="O65" s="70">
        <v>30</v>
      </c>
      <c r="P65" s="71">
        <v>30</v>
      </c>
      <c r="Q65" s="89"/>
      <c r="R65" s="89"/>
      <c r="S65" s="90">
        <f t="shared" si="10"/>
        <v>0</v>
      </c>
      <c r="T65" s="90">
        <f t="shared" si="11"/>
        <v>0</v>
      </c>
      <c r="U65" s="90" t="e">
        <f t="shared" si="12"/>
        <v>#DIV/0!</v>
      </c>
      <c r="V65" s="91"/>
      <c r="W65" s="91"/>
      <c r="X65" s="92"/>
    </row>
    <row r="66" spans="1:24" s="37" customFormat="1" ht="141.75">
      <c r="A66" s="55">
        <v>55</v>
      </c>
      <c r="B66" s="56" t="s">
        <v>167</v>
      </c>
      <c r="C66" s="56" t="s">
        <v>223</v>
      </c>
      <c r="D66" s="57" t="s">
        <v>224</v>
      </c>
      <c r="E66" s="56" t="s">
        <v>8</v>
      </c>
      <c r="F66" s="58" t="s">
        <v>225</v>
      </c>
      <c r="G66" s="57" t="s">
        <v>33</v>
      </c>
      <c r="H66" s="57" t="s">
        <v>34</v>
      </c>
      <c r="I66" s="58"/>
      <c r="J66" s="66"/>
      <c r="K66" s="67">
        <v>1</v>
      </c>
      <c r="L66" s="68"/>
      <c r="M66" s="69">
        <f t="shared" si="13"/>
        <v>1</v>
      </c>
      <c r="N66" s="69">
        <f t="shared" si="14"/>
        <v>1</v>
      </c>
      <c r="O66" s="70">
        <v>30</v>
      </c>
      <c r="P66" s="71">
        <v>30</v>
      </c>
      <c r="Q66" s="89"/>
      <c r="R66" s="89"/>
      <c r="S66" s="90">
        <f t="shared" si="10"/>
        <v>1</v>
      </c>
      <c r="T66" s="90">
        <f t="shared" si="11"/>
        <v>1</v>
      </c>
      <c r="U66" s="90" t="e">
        <f t="shared" si="12"/>
        <v>#DIV/0!</v>
      </c>
      <c r="V66" s="91"/>
      <c r="W66" s="91"/>
      <c r="X66" s="92"/>
    </row>
    <row r="67" spans="1:24" s="37" customFormat="1" ht="141.75">
      <c r="A67" s="55">
        <v>56</v>
      </c>
      <c r="B67" s="56" t="s">
        <v>167</v>
      </c>
      <c r="C67" s="56" t="s">
        <v>226</v>
      </c>
      <c r="D67" s="57" t="s">
        <v>227</v>
      </c>
      <c r="E67" s="56" t="s">
        <v>228</v>
      </c>
      <c r="F67" s="58" t="s">
        <v>229</v>
      </c>
      <c r="G67" s="58" t="s">
        <v>40</v>
      </c>
      <c r="H67" s="58"/>
      <c r="I67" s="58"/>
      <c r="J67" s="66">
        <v>1</v>
      </c>
      <c r="K67" s="67">
        <v>1</v>
      </c>
      <c r="L67" s="68">
        <v>1</v>
      </c>
      <c r="M67" s="69">
        <f t="shared" si="13"/>
        <v>3</v>
      </c>
      <c r="N67" s="69">
        <f t="shared" si="14"/>
        <v>3</v>
      </c>
      <c r="O67" s="70">
        <v>30</v>
      </c>
      <c r="P67" s="71">
        <v>30</v>
      </c>
      <c r="Q67" s="89"/>
      <c r="R67" s="89"/>
      <c r="S67" s="90">
        <f t="shared" si="10"/>
        <v>1</v>
      </c>
      <c r="T67" s="90">
        <f t="shared" si="11"/>
        <v>1</v>
      </c>
      <c r="U67" s="90" t="e">
        <f t="shared" si="12"/>
        <v>#DIV/0!</v>
      </c>
      <c r="V67" s="91"/>
      <c r="W67" s="91"/>
      <c r="X67" s="92"/>
    </row>
    <row r="68" spans="1:24" s="37" customFormat="1" ht="141.75">
      <c r="A68" s="55">
        <v>57</v>
      </c>
      <c r="B68" s="56" t="s">
        <v>167</v>
      </c>
      <c r="C68" s="56" t="s">
        <v>226</v>
      </c>
      <c r="D68" s="57" t="s">
        <v>227</v>
      </c>
      <c r="E68" s="56" t="s">
        <v>230</v>
      </c>
      <c r="F68" s="58" t="s">
        <v>231</v>
      </c>
      <c r="G68" s="58" t="s">
        <v>33</v>
      </c>
      <c r="H68" s="58"/>
      <c r="I68" s="58"/>
      <c r="J68" s="66">
        <v>1</v>
      </c>
      <c r="K68" s="67">
        <v>1</v>
      </c>
      <c r="L68" s="68">
        <v>1</v>
      </c>
      <c r="M68" s="69">
        <f t="shared" si="13"/>
        <v>3</v>
      </c>
      <c r="N68" s="69">
        <f t="shared" si="14"/>
        <v>3</v>
      </c>
      <c r="O68" s="70">
        <v>30</v>
      </c>
      <c r="P68" s="71">
        <v>30</v>
      </c>
      <c r="Q68" s="89"/>
      <c r="R68" s="89"/>
      <c r="S68" s="90">
        <f t="shared" si="10"/>
        <v>1</v>
      </c>
      <c r="T68" s="90">
        <f t="shared" si="11"/>
        <v>1</v>
      </c>
      <c r="U68" s="90" t="e">
        <f t="shared" si="12"/>
        <v>#DIV/0!</v>
      </c>
      <c r="V68" s="91"/>
      <c r="W68" s="91"/>
      <c r="X68" s="92"/>
    </row>
    <row r="69" spans="1:24" s="37" customFormat="1" ht="126">
      <c r="A69" s="55">
        <v>58</v>
      </c>
      <c r="B69" s="94" t="s">
        <v>232</v>
      </c>
      <c r="C69" s="56" t="s">
        <v>233</v>
      </c>
      <c r="D69" s="57" t="s">
        <v>234</v>
      </c>
      <c r="E69" s="56" t="s">
        <v>235</v>
      </c>
      <c r="F69" s="56" t="s">
        <v>236</v>
      </c>
      <c r="G69" s="58" t="s">
        <v>237</v>
      </c>
      <c r="H69" s="58"/>
      <c r="I69" s="58"/>
      <c r="J69" s="66">
        <v>1</v>
      </c>
      <c r="K69" s="67">
        <v>1</v>
      </c>
      <c r="L69" s="68">
        <v>1</v>
      </c>
      <c r="M69" s="69">
        <f t="shared" si="13"/>
        <v>3</v>
      </c>
      <c r="N69" s="69">
        <f t="shared" si="14"/>
        <v>3</v>
      </c>
      <c r="O69" s="70">
        <v>30</v>
      </c>
      <c r="P69" s="71">
        <v>30</v>
      </c>
      <c r="Q69" s="89"/>
      <c r="R69" s="89"/>
      <c r="S69" s="90">
        <f t="shared" ref="S69:S81" si="15">+N69/M69</f>
        <v>1</v>
      </c>
      <c r="T69" s="90">
        <f t="shared" ref="T69:T83" si="16">+S69*(O69/P69)</f>
        <v>1</v>
      </c>
      <c r="U69" s="90" t="e">
        <f t="shared" ref="U69:U79" si="17">+T69*(Q69/R69)</f>
        <v>#DIV/0!</v>
      </c>
      <c r="V69" s="91"/>
      <c r="W69" s="91"/>
      <c r="X69" s="92"/>
    </row>
    <row r="70" spans="1:24" s="37" customFormat="1" ht="126">
      <c r="A70" s="55">
        <v>59</v>
      </c>
      <c r="B70" s="94" t="s">
        <v>232</v>
      </c>
      <c r="C70" s="56" t="s">
        <v>233</v>
      </c>
      <c r="D70" s="57" t="s">
        <v>234</v>
      </c>
      <c r="E70" s="56" t="s">
        <v>238</v>
      </c>
      <c r="F70" s="56" t="s">
        <v>239</v>
      </c>
      <c r="G70" s="58" t="s">
        <v>33</v>
      </c>
      <c r="H70" s="58"/>
      <c r="I70" s="58"/>
      <c r="J70" s="66">
        <v>1</v>
      </c>
      <c r="K70" s="67">
        <v>1</v>
      </c>
      <c r="L70" s="68">
        <v>1</v>
      </c>
      <c r="M70" s="69">
        <f t="shared" si="13"/>
        <v>3</v>
      </c>
      <c r="N70" s="69">
        <f t="shared" si="14"/>
        <v>3</v>
      </c>
      <c r="O70" s="70">
        <v>30</v>
      </c>
      <c r="P70" s="71">
        <v>30</v>
      </c>
      <c r="Q70" s="89"/>
      <c r="R70" s="89"/>
      <c r="S70" s="90">
        <f t="shared" si="15"/>
        <v>1</v>
      </c>
      <c r="T70" s="90">
        <f t="shared" si="16"/>
        <v>1</v>
      </c>
      <c r="U70" s="90" t="e">
        <f t="shared" si="17"/>
        <v>#DIV/0!</v>
      </c>
      <c r="V70" s="91"/>
      <c r="W70" s="91"/>
      <c r="X70" s="92"/>
    </row>
    <row r="71" spans="1:24" s="37" customFormat="1" ht="126">
      <c r="A71" s="55">
        <v>60</v>
      </c>
      <c r="B71" s="94" t="s">
        <v>232</v>
      </c>
      <c r="C71" s="56" t="s">
        <v>233</v>
      </c>
      <c r="D71" s="57" t="s">
        <v>234</v>
      </c>
      <c r="E71" s="56" t="s">
        <v>240</v>
      </c>
      <c r="F71" s="56" t="s">
        <v>241</v>
      </c>
      <c r="G71" s="58" t="s">
        <v>33</v>
      </c>
      <c r="H71" s="58"/>
      <c r="I71" s="58"/>
      <c r="J71" s="66">
        <v>1</v>
      </c>
      <c r="K71" s="67">
        <v>1</v>
      </c>
      <c r="L71" s="68">
        <v>1</v>
      </c>
      <c r="M71" s="69">
        <f t="shared" si="13"/>
        <v>3</v>
      </c>
      <c r="N71" s="69">
        <f t="shared" si="14"/>
        <v>3</v>
      </c>
      <c r="O71" s="70">
        <v>30</v>
      </c>
      <c r="P71" s="71">
        <v>30</v>
      </c>
      <c r="Q71" s="89"/>
      <c r="R71" s="89"/>
      <c r="S71" s="90">
        <f t="shared" si="15"/>
        <v>1</v>
      </c>
      <c r="T71" s="90">
        <f t="shared" si="16"/>
        <v>1</v>
      </c>
      <c r="U71" s="90" t="e">
        <f t="shared" si="17"/>
        <v>#DIV/0!</v>
      </c>
      <c r="V71" s="91"/>
      <c r="W71" s="91"/>
      <c r="X71" s="92"/>
    </row>
    <row r="72" spans="1:24" s="37" customFormat="1" ht="126">
      <c r="A72" s="55">
        <v>61</v>
      </c>
      <c r="B72" s="94" t="s">
        <v>232</v>
      </c>
      <c r="C72" s="56" t="s">
        <v>233</v>
      </c>
      <c r="D72" s="57" t="s">
        <v>242</v>
      </c>
      <c r="E72" s="56" t="s">
        <v>243</v>
      </c>
      <c r="F72" s="56" t="s">
        <v>244</v>
      </c>
      <c r="G72" s="57" t="s">
        <v>40</v>
      </c>
      <c r="H72" s="57"/>
      <c r="I72" s="58"/>
      <c r="J72" s="66"/>
      <c r="K72" s="67">
        <v>1</v>
      </c>
      <c r="L72" s="68">
        <v>1</v>
      </c>
      <c r="M72" s="69">
        <f t="shared" si="13"/>
        <v>2</v>
      </c>
      <c r="N72" s="69">
        <f t="shared" si="14"/>
        <v>2</v>
      </c>
      <c r="O72" s="70">
        <v>30</v>
      </c>
      <c r="P72" s="71">
        <v>30</v>
      </c>
      <c r="Q72" s="89"/>
      <c r="R72" s="89"/>
      <c r="S72" s="90">
        <f t="shared" si="15"/>
        <v>1</v>
      </c>
      <c r="T72" s="90">
        <f t="shared" si="16"/>
        <v>1</v>
      </c>
      <c r="U72" s="90" t="e">
        <f t="shared" si="17"/>
        <v>#DIV/0!</v>
      </c>
      <c r="V72" s="91"/>
      <c r="W72" s="91"/>
      <c r="X72" s="92"/>
    </row>
    <row r="73" spans="1:24" s="37" customFormat="1" ht="126">
      <c r="A73" s="55">
        <v>62</v>
      </c>
      <c r="B73" s="56" t="s">
        <v>245</v>
      </c>
      <c r="C73" s="56" t="s">
        <v>246</v>
      </c>
      <c r="D73" s="57" t="s">
        <v>247</v>
      </c>
      <c r="E73" s="57" t="s">
        <v>248</v>
      </c>
      <c r="F73" s="56" t="s">
        <v>249</v>
      </c>
      <c r="G73" s="58" t="s">
        <v>33</v>
      </c>
      <c r="H73" s="58" t="s">
        <v>34</v>
      </c>
      <c r="I73" s="58"/>
      <c r="J73" s="66">
        <v>1</v>
      </c>
      <c r="K73" s="67">
        <v>1</v>
      </c>
      <c r="L73" s="68">
        <v>1</v>
      </c>
      <c r="M73" s="69">
        <f t="shared" si="13"/>
        <v>3</v>
      </c>
      <c r="N73" s="69">
        <f t="shared" si="14"/>
        <v>3</v>
      </c>
      <c r="O73" s="70">
        <v>30</v>
      </c>
      <c r="P73" s="71">
        <v>30</v>
      </c>
      <c r="Q73" s="89"/>
      <c r="R73" s="89"/>
      <c r="S73" s="90">
        <f t="shared" si="15"/>
        <v>1</v>
      </c>
      <c r="T73" s="90">
        <f t="shared" si="16"/>
        <v>1</v>
      </c>
      <c r="U73" s="90" t="e">
        <f t="shared" si="17"/>
        <v>#DIV/0!</v>
      </c>
      <c r="V73" s="91"/>
      <c r="W73" s="91"/>
      <c r="X73" s="92"/>
    </row>
    <row r="74" spans="1:24" s="37" customFormat="1" ht="126">
      <c r="A74" s="55">
        <v>63</v>
      </c>
      <c r="B74" s="56" t="s">
        <v>245</v>
      </c>
      <c r="C74" s="56" t="s">
        <v>246</v>
      </c>
      <c r="D74" s="57" t="s">
        <v>250</v>
      </c>
      <c r="E74" s="57" t="s">
        <v>251</v>
      </c>
      <c r="F74" s="56" t="s">
        <v>252</v>
      </c>
      <c r="G74" s="58" t="s">
        <v>34</v>
      </c>
      <c r="H74" s="57" t="s">
        <v>49</v>
      </c>
      <c r="I74" s="58"/>
      <c r="J74" s="66">
        <v>1</v>
      </c>
      <c r="K74" s="67">
        <v>1</v>
      </c>
      <c r="L74" s="68">
        <v>1</v>
      </c>
      <c r="M74" s="69">
        <f t="shared" si="13"/>
        <v>3</v>
      </c>
      <c r="N74" s="69">
        <f t="shared" si="14"/>
        <v>3</v>
      </c>
      <c r="O74" s="70">
        <v>30</v>
      </c>
      <c r="P74" s="71">
        <v>30</v>
      </c>
      <c r="Q74" s="89"/>
      <c r="R74" s="89"/>
      <c r="S74" s="90">
        <f t="shared" si="15"/>
        <v>1</v>
      </c>
      <c r="T74" s="90">
        <f t="shared" si="16"/>
        <v>1</v>
      </c>
      <c r="U74" s="90" t="e">
        <f t="shared" si="17"/>
        <v>#DIV/0!</v>
      </c>
      <c r="V74" s="91"/>
      <c r="W74" s="91"/>
      <c r="X74" s="92"/>
    </row>
    <row r="75" spans="1:24" s="37" customFormat="1" ht="126">
      <c r="A75" s="55">
        <v>64</v>
      </c>
      <c r="B75" s="56" t="s">
        <v>245</v>
      </c>
      <c r="C75" s="56" t="s">
        <v>246</v>
      </c>
      <c r="D75" s="57" t="s">
        <v>250</v>
      </c>
      <c r="E75" s="57" t="s">
        <v>253</v>
      </c>
      <c r="F75" s="56" t="s">
        <v>254</v>
      </c>
      <c r="G75" s="58" t="s">
        <v>255</v>
      </c>
      <c r="H75" s="57" t="s">
        <v>34</v>
      </c>
      <c r="I75" s="58"/>
      <c r="J75" s="66">
        <v>1</v>
      </c>
      <c r="K75" s="67">
        <v>1</v>
      </c>
      <c r="L75" s="68">
        <v>1</v>
      </c>
      <c r="M75" s="69">
        <f t="shared" si="13"/>
        <v>3</v>
      </c>
      <c r="N75" s="69">
        <f t="shared" si="14"/>
        <v>3</v>
      </c>
      <c r="O75" s="70">
        <v>30</v>
      </c>
      <c r="P75" s="71">
        <v>30</v>
      </c>
      <c r="Q75" s="89"/>
      <c r="R75" s="89"/>
      <c r="S75" s="90">
        <f t="shared" si="15"/>
        <v>1</v>
      </c>
      <c r="T75" s="90">
        <f t="shared" si="16"/>
        <v>1</v>
      </c>
      <c r="U75" s="90" t="e">
        <f t="shared" si="17"/>
        <v>#DIV/0!</v>
      </c>
      <c r="V75" s="91"/>
      <c r="W75" s="91"/>
      <c r="X75" s="92"/>
    </row>
    <row r="76" spans="1:24" s="37" customFormat="1" ht="126">
      <c r="A76" s="55">
        <v>65</v>
      </c>
      <c r="B76" s="56" t="s">
        <v>245</v>
      </c>
      <c r="C76" s="56" t="s">
        <v>246</v>
      </c>
      <c r="D76" s="57" t="s">
        <v>247</v>
      </c>
      <c r="E76" s="57" t="s">
        <v>256</v>
      </c>
      <c r="F76" s="56" t="s">
        <v>257</v>
      </c>
      <c r="G76" s="58" t="s">
        <v>40</v>
      </c>
      <c r="H76" s="58"/>
      <c r="I76" s="58"/>
      <c r="J76" s="66">
        <v>1</v>
      </c>
      <c r="K76" s="67">
        <v>1</v>
      </c>
      <c r="L76" s="68">
        <v>1</v>
      </c>
      <c r="M76" s="69">
        <f t="shared" si="13"/>
        <v>3</v>
      </c>
      <c r="N76" s="69">
        <f t="shared" si="14"/>
        <v>3</v>
      </c>
      <c r="O76" s="70">
        <v>30</v>
      </c>
      <c r="P76" s="71">
        <v>30</v>
      </c>
      <c r="Q76" s="89"/>
      <c r="R76" s="89"/>
      <c r="S76" s="90">
        <f t="shared" si="15"/>
        <v>1</v>
      </c>
      <c r="T76" s="90">
        <f t="shared" si="16"/>
        <v>1</v>
      </c>
      <c r="U76" s="90" t="e">
        <f t="shared" si="17"/>
        <v>#DIV/0!</v>
      </c>
      <c r="V76" s="91"/>
      <c r="W76" s="91"/>
      <c r="X76" s="92"/>
    </row>
    <row r="77" spans="1:24" s="37" customFormat="1" ht="126">
      <c r="A77" s="55">
        <v>66</v>
      </c>
      <c r="B77" s="56" t="s">
        <v>245</v>
      </c>
      <c r="C77" s="56" t="s">
        <v>246</v>
      </c>
      <c r="D77" s="57" t="s">
        <v>258</v>
      </c>
      <c r="E77" s="57" t="s">
        <v>259</v>
      </c>
      <c r="F77" s="56" t="s">
        <v>260</v>
      </c>
      <c r="G77" s="58" t="s">
        <v>40</v>
      </c>
      <c r="H77" s="58"/>
      <c r="I77" s="58"/>
      <c r="J77" s="66">
        <v>1</v>
      </c>
      <c r="K77" s="67">
        <v>1</v>
      </c>
      <c r="L77" s="68">
        <v>1</v>
      </c>
      <c r="M77" s="69">
        <f t="shared" si="13"/>
        <v>3</v>
      </c>
      <c r="N77" s="69">
        <f t="shared" si="14"/>
        <v>3</v>
      </c>
      <c r="O77" s="70">
        <v>30</v>
      </c>
      <c r="P77" s="71">
        <v>30</v>
      </c>
      <c r="Q77" s="89"/>
      <c r="R77" s="89"/>
      <c r="S77" s="90">
        <f t="shared" si="15"/>
        <v>1</v>
      </c>
      <c r="T77" s="90">
        <f t="shared" si="16"/>
        <v>1</v>
      </c>
      <c r="U77" s="90" t="e">
        <f t="shared" si="17"/>
        <v>#DIV/0!</v>
      </c>
      <c r="V77" s="91"/>
      <c r="W77" s="91"/>
      <c r="X77" s="92"/>
    </row>
    <row r="78" spans="1:24" s="37" customFormat="1" ht="126">
      <c r="A78" s="55">
        <v>67</v>
      </c>
      <c r="B78" s="94" t="s">
        <v>232</v>
      </c>
      <c r="C78" s="56" t="s">
        <v>261</v>
      </c>
      <c r="D78" s="57" t="s">
        <v>262</v>
      </c>
      <c r="E78" s="56" t="s">
        <v>263</v>
      </c>
      <c r="F78" s="56" t="s">
        <v>264</v>
      </c>
      <c r="G78" s="57" t="s">
        <v>33</v>
      </c>
      <c r="H78" s="57" t="s">
        <v>34</v>
      </c>
      <c r="I78" s="58"/>
      <c r="J78" s="66"/>
      <c r="K78" s="67"/>
      <c r="L78" s="68">
        <v>1</v>
      </c>
      <c r="M78" s="69">
        <v>1</v>
      </c>
      <c r="N78" s="69">
        <v>0</v>
      </c>
      <c r="O78" s="70">
        <v>30</v>
      </c>
      <c r="P78" s="71">
        <v>30</v>
      </c>
      <c r="Q78" s="89"/>
      <c r="R78" s="89"/>
      <c r="S78" s="90">
        <f t="shared" si="15"/>
        <v>0</v>
      </c>
      <c r="T78" s="90">
        <f t="shared" si="16"/>
        <v>0</v>
      </c>
      <c r="U78" s="90" t="e">
        <f t="shared" si="17"/>
        <v>#DIV/0!</v>
      </c>
      <c r="V78" s="91"/>
      <c r="W78" s="91"/>
      <c r="X78" s="92"/>
    </row>
    <row r="79" spans="1:24" s="37" customFormat="1" ht="126">
      <c r="A79" s="55">
        <v>68</v>
      </c>
      <c r="B79" s="94" t="s">
        <v>232</v>
      </c>
      <c r="C79" s="56" t="s">
        <v>265</v>
      </c>
      <c r="D79" s="57" t="s">
        <v>266</v>
      </c>
      <c r="E79" s="56" t="s">
        <v>267</v>
      </c>
      <c r="F79" s="56" t="s">
        <v>268</v>
      </c>
      <c r="G79" s="57" t="s">
        <v>40</v>
      </c>
      <c r="H79" s="58"/>
      <c r="I79" s="58"/>
      <c r="J79" s="66">
        <v>1</v>
      </c>
      <c r="K79" s="67">
        <v>1</v>
      </c>
      <c r="L79" s="68">
        <v>1</v>
      </c>
      <c r="M79" s="69">
        <f t="shared" si="13"/>
        <v>3</v>
      </c>
      <c r="N79" s="69">
        <v>2</v>
      </c>
      <c r="O79" s="70">
        <v>30</v>
      </c>
      <c r="P79" s="71">
        <v>30</v>
      </c>
      <c r="Q79" s="89"/>
      <c r="R79" s="89"/>
      <c r="S79" s="90">
        <f t="shared" si="15"/>
        <v>0.66666666666666663</v>
      </c>
      <c r="T79" s="90">
        <f t="shared" si="16"/>
        <v>0.66666666666666663</v>
      </c>
      <c r="U79" s="90" t="e">
        <f t="shared" si="17"/>
        <v>#DIV/0!</v>
      </c>
      <c r="V79" s="91"/>
      <c r="W79" s="91"/>
      <c r="X79" s="92"/>
    </row>
    <row r="80" spans="1:24" s="37" customFormat="1" ht="126">
      <c r="A80" s="55">
        <v>69</v>
      </c>
      <c r="B80" s="56" t="s">
        <v>269</v>
      </c>
      <c r="C80" s="56" t="s">
        <v>270</v>
      </c>
      <c r="D80" s="57" t="s">
        <v>177</v>
      </c>
      <c r="E80" s="56" t="s">
        <v>271</v>
      </c>
      <c r="F80" s="56" t="s">
        <v>179</v>
      </c>
      <c r="G80" s="58" t="s">
        <v>40</v>
      </c>
      <c r="H80" s="58"/>
      <c r="I80" s="58"/>
      <c r="J80" s="66"/>
      <c r="K80" s="67">
        <v>1</v>
      </c>
      <c r="L80" s="68"/>
      <c r="M80" s="69">
        <f t="shared" si="13"/>
        <v>1</v>
      </c>
      <c r="N80" s="69">
        <f t="shared" si="14"/>
        <v>1</v>
      </c>
      <c r="O80" s="70">
        <v>30</v>
      </c>
      <c r="P80" s="71">
        <v>30</v>
      </c>
      <c r="Q80" s="89"/>
      <c r="R80" s="89"/>
      <c r="S80" s="90">
        <f t="shared" si="15"/>
        <v>1</v>
      </c>
      <c r="T80" s="90">
        <f t="shared" si="16"/>
        <v>1</v>
      </c>
      <c r="U80" s="90" t="e">
        <f t="shared" ref="U80:U81" si="18">+T80*(Q80/R80)</f>
        <v>#DIV/0!</v>
      </c>
      <c r="V80" s="91"/>
      <c r="W80" s="91"/>
      <c r="X80" s="92"/>
    </row>
    <row r="81" spans="1:24" s="37" customFormat="1" ht="126">
      <c r="A81" s="55">
        <v>70</v>
      </c>
      <c r="B81" s="56" t="s">
        <v>269</v>
      </c>
      <c r="C81" s="56" t="s">
        <v>272</v>
      </c>
      <c r="D81" s="57" t="s">
        <v>118</v>
      </c>
      <c r="E81" s="56" t="s">
        <v>273</v>
      </c>
      <c r="F81" s="56" t="s">
        <v>274</v>
      </c>
      <c r="G81" s="58" t="s">
        <v>40</v>
      </c>
      <c r="H81" s="58" t="s">
        <v>69</v>
      </c>
      <c r="I81" s="58"/>
      <c r="J81" s="66"/>
      <c r="K81" s="67"/>
      <c r="L81" s="68">
        <v>1</v>
      </c>
      <c r="M81" s="69">
        <f t="shared" si="13"/>
        <v>1</v>
      </c>
      <c r="N81" s="69">
        <f t="shared" si="14"/>
        <v>1</v>
      </c>
      <c r="O81" s="70">
        <v>30</v>
      </c>
      <c r="P81" s="71">
        <v>30</v>
      </c>
      <c r="Q81" s="89"/>
      <c r="R81" s="89"/>
      <c r="S81" s="90">
        <f t="shared" si="15"/>
        <v>1</v>
      </c>
      <c r="T81" s="90">
        <f t="shared" si="16"/>
        <v>1</v>
      </c>
      <c r="U81" s="90" t="e">
        <f t="shared" si="18"/>
        <v>#DIV/0!</v>
      </c>
      <c r="V81" s="91"/>
      <c r="W81" s="91"/>
      <c r="X81" s="92"/>
    </row>
    <row r="82" spans="1:24" s="38" customFormat="1">
      <c r="A82" s="95"/>
      <c r="B82" s="96"/>
      <c r="C82" s="95"/>
      <c r="D82" s="95"/>
      <c r="E82" s="95"/>
      <c r="F82" s="95"/>
      <c r="G82" s="97">
        <f t="shared" ref="G82:N82" si="19">SUM(G13:G81)</f>
        <v>0</v>
      </c>
      <c r="H82" s="97">
        <f t="shared" si="19"/>
        <v>0</v>
      </c>
      <c r="I82" s="97">
        <f t="shared" si="19"/>
        <v>0</v>
      </c>
      <c r="J82" s="107">
        <f t="shared" si="19"/>
        <v>34</v>
      </c>
      <c r="K82" s="107">
        <f t="shared" si="19"/>
        <v>41</v>
      </c>
      <c r="L82" s="107">
        <f t="shared" si="19"/>
        <v>48</v>
      </c>
      <c r="M82" s="107">
        <f t="shared" si="19"/>
        <v>125</v>
      </c>
      <c r="N82" s="107">
        <f t="shared" si="19"/>
        <v>107.5</v>
      </c>
      <c r="O82" s="108"/>
      <c r="P82" s="109">
        <f>O82</f>
        <v>0</v>
      </c>
      <c r="Q82" s="115"/>
      <c r="R82" s="115"/>
      <c r="S82" s="116">
        <f>N82/M82</f>
        <v>0.86</v>
      </c>
      <c r="T82" s="117" t="e">
        <f t="shared" si="16"/>
        <v>#DIV/0!</v>
      </c>
      <c r="U82" s="117" t="e">
        <f>+T82*(Q82/B83)</f>
        <v>#DIV/0!</v>
      </c>
      <c r="V82" s="118"/>
      <c r="W82" s="118"/>
    </row>
    <row r="83" spans="1:24" s="38" customFormat="1">
      <c r="A83" s="55"/>
      <c r="B83" s="98"/>
      <c r="C83" s="99"/>
      <c r="D83" s="99"/>
      <c r="E83" s="99"/>
      <c r="F83" s="99"/>
      <c r="G83" s="100"/>
      <c r="H83" s="101"/>
      <c r="I83" s="101"/>
      <c r="J83" s="110"/>
      <c r="K83" s="110"/>
      <c r="L83" s="110"/>
      <c r="M83" s="111"/>
      <c r="N83" s="112"/>
      <c r="O83" s="112"/>
      <c r="P83" s="109">
        <f>O83</f>
        <v>0</v>
      </c>
      <c r="Q83" s="119"/>
      <c r="R83" s="120"/>
      <c r="S83" s="121">
        <f>+AVERAGE(T13:T81)</f>
        <v>0.78502415458937191</v>
      </c>
      <c r="T83" s="117" t="e">
        <f t="shared" si="16"/>
        <v>#DIV/0!</v>
      </c>
      <c r="U83" s="117" t="e">
        <f>+T83*(Q83/R83)</f>
        <v>#DIV/0!</v>
      </c>
      <c r="V83" s="122"/>
      <c r="W83" s="122"/>
    </row>
    <row r="84" spans="1:24" s="38" customFormat="1">
      <c r="A84" s="102"/>
      <c r="B84" s="103"/>
      <c r="C84" s="104"/>
      <c r="D84" s="104"/>
      <c r="E84" s="104"/>
      <c r="F84" s="105"/>
      <c r="G84" s="104"/>
      <c r="H84" s="104"/>
      <c r="I84" s="104"/>
      <c r="J84" s="113"/>
      <c r="K84" s="113">
        <f>34+40+48</f>
        <v>122</v>
      </c>
      <c r="L84" s="113"/>
      <c r="M84" s="42"/>
      <c r="N84" s="42"/>
      <c r="O84" s="42"/>
      <c r="P84" s="43"/>
      <c r="Q84" s="44"/>
      <c r="R84" s="44"/>
      <c r="S84" s="44"/>
      <c r="T84" s="44"/>
      <c r="U84" s="44"/>
      <c r="V84" s="44"/>
      <c r="W84" s="44"/>
    </row>
    <row r="85" spans="1:24" s="38" customFormat="1">
      <c r="A85" s="102"/>
      <c r="B85" s="104"/>
      <c r="C85" s="104"/>
      <c r="D85" s="104"/>
      <c r="E85" s="104"/>
      <c r="F85" s="105"/>
      <c r="G85" s="104"/>
      <c r="H85" s="104"/>
      <c r="I85" s="104"/>
      <c r="J85" s="113">
        <v>1</v>
      </c>
      <c r="K85" s="113"/>
      <c r="L85" s="113"/>
      <c r="M85" s="42"/>
      <c r="N85" s="42"/>
      <c r="O85" s="42"/>
      <c r="P85" s="43"/>
      <c r="Q85" s="44"/>
      <c r="R85" s="44"/>
      <c r="S85" s="44"/>
      <c r="T85" s="44"/>
      <c r="U85" s="44"/>
      <c r="V85" s="44"/>
      <c r="W85" s="44"/>
    </row>
    <row r="86" spans="1:24" s="38" customFormat="1">
      <c r="A86" s="102"/>
      <c r="B86" s="104"/>
      <c r="C86" s="104"/>
      <c r="D86" s="104"/>
      <c r="E86" s="104"/>
      <c r="F86" s="105"/>
      <c r="G86" s="104"/>
      <c r="H86" s="104"/>
      <c r="I86" s="104"/>
      <c r="J86" s="113"/>
      <c r="K86" s="113"/>
      <c r="L86" s="113">
        <v>1</v>
      </c>
      <c r="M86" s="42"/>
      <c r="N86" s="42"/>
      <c r="O86" s="42"/>
      <c r="P86" s="43"/>
      <c r="Q86" s="44"/>
      <c r="R86" s="44"/>
      <c r="S86" s="44"/>
      <c r="T86" s="44"/>
      <c r="U86" s="44"/>
      <c r="V86" s="44"/>
      <c r="W86" s="44"/>
    </row>
    <row r="87" spans="1:24" s="38" customFormat="1">
      <c r="A87" s="102"/>
      <c r="B87" s="106"/>
      <c r="C87" s="106"/>
      <c r="D87" s="106"/>
      <c r="E87" s="106"/>
      <c r="F87" s="40"/>
      <c r="G87" s="106"/>
      <c r="H87" s="106"/>
      <c r="I87" s="106"/>
      <c r="J87" s="114"/>
      <c r="K87" s="114"/>
      <c r="L87" s="114"/>
      <c r="M87" s="42"/>
      <c r="N87" s="42"/>
      <c r="O87" s="42"/>
      <c r="P87" s="43"/>
      <c r="Q87" s="44"/>
      <c r="R87" s="44"/>
      <c r="S87" s="44"/>
      <c r="T87" s="44"/>
      <c r="U87" s="44"/>
      <c r="V87" s="44"/>
      <c r="W87" s="44"/>
    </row>
    <row r="88" spans="1:24" s="38" customFormat="1">
      <c r="A88" s="102"/>
      <c r="B88" s="106"/>
      <c r="C88" s="106"/>
      <c r="D88" s="106"/>
      <c r="E88" s="106"/>
      <c r="F88" s="40"/>
      <c r="G88" s="106"/>
      <c r="H88" s="106"/>
      <c r="I88" s="106"/>
      <c r="J88" s="114"/>
      <c r="K88" s="114"/>
      <c r="L88" s="114"/>
      <c r="M88" s="42"/>
      <c r="N88" s="42"/>
      <c r="O88" s="42"/>
      <c r="P88" s="43"/>
      <c r="Q88" s="44"/>
      <c r="R88" s="44"/>
      <c r="S88" s="44"/>
      <c r="T88" s="44"/>
      <c r="U88" s="44"/>
      <c r="V88" s="44"/>
      <c r="W88" s="44"/>
    </row>
    <row r="89" spans="1:24" s="38" customFormat="1">
      <c r="A89" s="102"/>
      <c r="B89" s="106"/>
      <c r="C89" s="106"/>
      <c r="D89" s="106"/>
      <c r="E89" s="106"/>
      <c r="F89" s="40"/>
      <c r="G89" s="106"/>
      <c r="H89" s="106"/>
      <c r="I89" s="106"/>
      <c r="J89" s="114"/>
      <c r="K89" s="114"/>
      <c r="L89" s="114"/>
      <c r="M89" s="42"/>
      <c r="N89" s="42"/>
      <c r="O89" s="42"/>
      <c r="P89" s="43"/>
      <c r="Q89" s="44"/>
      <c r="R89" s="44"/>
      <c r="S89" s="44"/>
      <c r="T89" s="44"/>
      <c r="U89" s="44"/>
      <c r="V89" s="44"/>
      <c r="W89" s="44"/>
    </row>
    <row r="90" spans="1:24" s="38" customFormat="1">
      <c r="A90" s="102"/>
      <c r="B90" s="106"/>
      <c r="C90" s="106"/>
      <c r="D90" s="106"/>
      <c r="E90" s="106"/>
      <c r="F90" s="40"/>
      <c r="G90" s="106"/>
      <c r="H90" s="106"/>
      <c r="I90" s="106"/>
      <c r="J90" s="114"/>
      <c r="K90" s="114"/>
      <c r="L90" s="114"/>
      <c r="M90" s="42"/>
      <c r="N90" s="42"/>
      <c r="O90" s="42"/>
      <c r="P90" s="43"/>
      <c r="Q90" s="44"/>
      <c r="R90" s="44"/>
      <c r="S90" s="44"/>
      <c r="T90" s="44"/>
      <c r="U90" s="44"/>
      <c r="V90" s="44"/>
      <c r="W90" s="44"/>
    </row>
    <row r="91" spans="1:24">
      <c r="A91" s="102"/>
      <c r="B91" s="106"/>
      <c r="C91" s="106"/>
      <c r="D91" s="106"/>
      <c r="E91" s="106"/>
      <c r="G91" s="106"/>
      <c r="H91" s="106"/>
      <c r="I91" s="106"/>
      <c r="J91" s="114"/>
      <c r="K91" s="114"/>
      <c r="L91" s="114"/>
    </row>
  </sheetData>
  <sheetProtection formatCells="0" formatRows="0" insertColumns="0" insertRows="0" deleteRows="0"/>
  <protectedRanges>
    <protectedRange sqref="D13:D81 Q7 Q13:Q81 B13:C81 R13:R81" name="Rango1"/>
    <protectedRange sqref="V13:X32 W33:X33 V34:X81 V33" name="Rango2"/>
  </protectedRanges>
  <mergeCells count="23">
    <mergeCell ref="V11:X11"/>
    <mergeCell ref="A11:A12"/>
    <mergeCell ref="B11:B12"/>
    <mergeCell ref="C11:C12"/>
    <mergeCell ref="D11:D12"/>
    <mergeCell ref="E11:E12"/>
    <mergeCell ref="F11:F12"/>
    <mergeCell ref="G11:G12"/>
    <mergeCell ref="H11:H12"/>
    <mergeCell ref="I11:I12"/>
    <mergeCell ref="J11:J12"/>
    <mergeCell ref="K11:K12"/>
    <mergeCell ref="L11:L12"/>
    <mergeCell ref="F9:I9"/>
    <mergeCell ref="M11:N11"/>
    <mergeCell ref="O11:P11"/>
    <mergeCell ref="Q11:R11"/>
    <mergeCell ref="S11:U11"/>
    <mergeCell ref="B3:X3"/>
    <mergeCell ref="B4:X4"/>
    <mergeCell ref="B5:X5"/>
    <mergeCell ref="B6:X6"/>
    <mergeCell ref="F8:R8"/>
  </mergeCells>
  <conditionalFormatting sqref="S83">
    <cfRule type="cellIs" dxfId="8" priority="1" operator="between">
      <formula>0</formula>
      <formula>0.59</formula>
    </cfRule>
    <cfRule type="cellIs" dxfId="7" priority="2" operator="between">
      <formula>0.6</formula>
      <formula>0.79</formula>
    </cfRule>
    <cfRule type="cellIs" dxfId="6" priority="3" operator="greaterThan">
      <formula>0.79</formula>
    </cfRule>
  </conditionalFormatting>
  <conditionalFormatting sqref="S13:U80 T81:U83 S81">
    <cfRule type="containsBlanks" dxfId="5" priority="4">
      <formula>LEN(TRIM(S13))=0</formula>
    </cfRule>
    <cfRule type="cellIs" dxfId="4" priority="5" operator="between">
      <formula>0.01</formula>
      <formula>1</formula>
    </cfRule>
    <cfRule type="cellIs" dxfId="3" priority="6" operator="equal">
      <formula>0</formula>
    </cfRule>
  </conditionalFormatting>
  <dataValidations count="4">
    <dataValidation type="list" allowBlank="1" showInputMessage="1" showErrorMessage="1" sqref="B47">
      <formula1>$A$43:$A$77</formula1>
    </dataValidation>
    <dataValidation type="whole" allowBlank="1" showInputMessage="1" showErrorMessage="1" sqref="J24:L24 J25:L25 J35:L35 J57:L57 J78:L78 J79:L79 J83:L83 J19:L21 J13:L18 J26:L28 J47:L49 J36:L46 J69:L77 J29:L34 J63:L65 J66:L68 J58:L62 J22:L23 J80:L81 J50:L56">
      <formula1>0</formula1>
      <formula2>100</formula2>
    </dataValidation>
    <dataValidation type="list" allowBlank="1" showInputMessage="1" showErrorMessage="1" sqref="B43">
      <formula1>INDIRECT($I43)</formula1>
    </dataValidation>
    <dataValidation type="list" allowBlank="1" showInputMessage="1" showErrorMessage="1" sqref="G52:H53">
      <formula1>Ls_Medio_Verificacion</formula1>
    </dataValidation>
  </dataValidations>
  <pageMargins left="0.7" right="0.7" top="0.23611111111111099" bottom="0.35416666666666702" header="0.196527777777778" footer="0.3"/>
  <pageSetup paperSize="5" scale="3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view="pageBreakPreview" topLeftCell="A5" zoomScale="61" zoomScaleNormal="72" workbookViewId="0">
      <selection activeCell="J13" sqref="J13"/>
    </sheetView>
  </sheetViews>
  <sheetFormatPr baseColWidth="10" defaultColWidth="11.42578125" defaultRowHeight="15"/>
  <cols>
    <col min="1" max="1" width="26" style="15" customWidth="1"/>
    <col min="2" max="2" width="23.28515625" style="15" customWidth="1"/>
    <col min="3" max="3" width="25.85546875" style="15" customWidth="1"/>
    <col min="4" max="4" width="28" style="15" customWidth="1"/>
    <col min="5" max="5" width="23.5703125" style="15" customWidth="1"/>
    <col min="6" max="6" width="19.28515625" style="15" customWidth="1"/>
    <col min="7" max="7" width="12.5703125" style="15" customWidth="1"/>
    <col min="8" max="8" width="19.28515625" style="15" customWidth="1"/>
    <col min="9" max="9" width="34.28515625" style="15" customWidth="1"/>
    <col min="10" max="10" width="18.140625" customWidth="1"/>
  </cols>
  <sheetData>
    <row r="1" spans="1:19" s="14" customFormat="1" ht="18.75">
      <c r="A1" s="2" t="s">
        <v>275</v>
      </c>
      <c r="B1" s="2"/>
      <c r="C1" s="2"/>
      <c r="D1" s="3"/>
      <c r="E1" s="3"/>
      <c r="F1" s="3"/>
      <c r="G1" s="3"/>
      <c r="H1" s="3"/>
      <c r="I1" s="3"/>
      <c r="J1" s="10"/>
      <c r="K1" s="10"/>
      <c r="L1" s="10"/>
      <c r="M1" s="10"/>
      <c r="N1" s="10"/>
      <c r="O1" s="10"/>
      <c r="P1" s="10"/>
    </row>
    <row r="2" spans="1:19" s="14" customFormat="1" ht="18.75">
      <c r="A2" s="16"/>
      <c r="B2" s="16"/>
      <c r="C2" s="16"/>
      <c r="D2" s="16"/>
      <c r="E2" s="3"/>
      <c r="F2" s="16"/>
      <c r="G2" s="3"/>
      <c r="H2" s="3"/>
      <c r="I2" s="3"/>
      <c r="J2" s="10"/>
      <c r="K2" s="10"/>
      <c r="L2" s="10"/>
      <c r="M2" s="10"/>
      <c r="N2" s="10"/>
      <c r="O2" s="10"/>
      <c r="P2" s="10"/>
    </row>
    <row r="3" spans="1:19" s="14" customFormat="1" ht="18.75">
      <c r="A3" s="16"/>
      <c r="B3" s="16"/>
      <c r="C3" s="16"/>
      <c r="D3" s="16"/>
      <c r="E3" s="3"/>
      <c r="F3" s="16"/>
      <c r="G3" s="3"/>
      <c r="H3" s="3"/>
      <c r="I3" s="3"/>
      <c r="J3" s="10"/>
      <c r="K3" s="10"/>
      <c r="L3" s="10"/>
      <c r="M3" s="10"/>
      <c r="N3" s="10"/>
      <c r="O3" s="10"/>
      <c r="P3" s="10"/>
    </row>
    <row r="4" spans="1:19" s="14" customFormat="1" ht="18.75">
      <c r="A4" s="16"/>
      <c r="B4" s="16"/>
      <c r="C4" s="16"/>
      <c r="D4" s="16"/>
      <c r="E4" s="3"/>
      <c r="F4" s="16"/>
      <c r="G4" s="3"/>
      <c r="H4" s="3"/>
      <c r="I4" s="3"/>
      <c r="J4" s="10"/>
      <c r="K4" s="10"/>
      <c r="L4" s="10"/>
      <c r="M4" s="10"/>
      <c r="N4" s="10"/>
      <c r="O4" s="10"/>
      <c r="P4" s="10"/>
    </row>
    <row r="5" spans="1:19" s="14" customFormat="1" ht="18.75">
      <c r="A5" s="3"/>
      <c r="B5" s="3"/>
      <c r="C5" s="3"/>
      <c r="D5" s="3"/>
      <c r="E5" s="3"/>
      <c r="F5" s="3"/>
      <c r="G5" s="3"/>
      <c r="H5" s="3"/>
      <c r="I5" s="3"/>
      <c r="J5" s="10"/>
      <c r="K5" s="10"/>
      <c r="L5" s="10"/>
      <c r="M5" s="10"/>
      <c r="N5" s="10"/>
      <c r="O5" s="10"/>
      <c r="P5" s="10"/>
    </row>
    <row r="6" spans="1:19" s="14" customFormat="1" ht="18.75">
      <c r="A6" s="143" t="s">
        <v>276</v>
      </c>
      <c r="B6" s="143"/>
      <c r="C6" s="143"/>
      <c r="D6" s="143"/>
      <c r="E6" s="143"/>
      <c r="F6" s="143"/>
      <c r="G6" s="143"/>
      <c r="H6" s="143"/>
      <c r="I6" s="143"/>
      <c r="J6" s="143"/>
      <c r="K6" s="11"/>
      <c r="L6" s="11"/>
      <c r="M6" s="11"/>
      <c r="N6" s="11"/>
      <c r="O6" s="11"/>
      <c r="P6" s="11"/>
    </row>
    <row r="7" spans="1:19" s="14" customFormat="1" ht="18.75">
      <c r="A7" s="144" t="s">
        <v>277</v>
      </c>
      <c r="B7" s="144"/>
      <c r="C7" s="144"/>
      <c r="D7" s="144"/>
      <c r="E7" s="144"/>
      <c r="F7" s="144"/>
      <c r="G7" s="144"/>
      <c r="H7" s="144"/>
      <c r="I7" s="144"/>
      <c r="J7" s="144"/>
      <c r="K7" s="12"/>
      <c r="L7" s="12"/>
      <c r="M7" s="12"/>
      <c r="N7" s="12"/>
      <c r="O7" s="12"/>
      <c r="P7" s="12"/>
    </row>
    <row r="8" spans="1:19" s="14" customFormat="1" ht="18.75">
      <c r="A8" s="144" t="s">
        <v>278</v>
      </c>
      <c r="B8" s="144"/>
      <c r="C8" s="144"/>
      <c r="D8" s="144"/>
      <c r="E8" s="144"/>
      <c r="F8" s="144"/>
      <c r="G8" s="144"/>
      <c r="H8" s="144"/>
      <c r="I8" s="144"/>
      <c r="J8" s="144"/>
      <c r="K8" s="12"/>
      <c r="L8" s="12"/>
      <c r="M8" s="12"/>
      <c r="N8" s="12"/>
      <c r="O8" s="12"/>
      <c r="P8" s="12"/>
    </row>
    <row r="9" spans="1:19" s="14" customFormat="1" ht="18.75">
      <c r="A9" s="136" t="s">
        <v>279</v>
      </c>
      <c r="B9" s="136"/>
      <c r="C9" s="136"/>
      <c r="D9" s="136"/>
      <c r="E9" s="136"/>
      <c r="F9" s="136"/>
      <c r="G9" s="136"/>
      <c r="H9" s="136"/>
      <c r="I9" s="136"/>
      <c r="J9" s="136"/>
      <c r="K9" s="2"/>
      <c r="L9" s="2"/>
      <c r="M9" s="2"/>
      <c r="N9" s="10"/>
      <c r="O9" s="10"/>
      <c r="P9" s="10"/>
    </row>
    <row r="10" spans="1:19" s="14" customFormat="1" ht="18.75">
      <c r="A10" s="136" t="s">
        <v>280</v>
      </c>
      <c r="B10" s="136"/>
      <c r="C10" s="136"/>
      <c r="D10" s="136"/>
      <c r="E10" s="136"/>
      <c r="F10" s="136"/>
      <c r="G10" s="136"/>
      <c r="H10" s="136"/>
      <c r="I10" s="136"/>
      <c r="J10" s="136"/>
      <c r="K10" s="2"/>
      <c r="L10" s="2"/>
      <c r="M10" s="2"/>
      <c r="N10" s="2"/>
      <c r="O10" s="2"/>
      <c r="P10" s="2"/>
    </row>
    <row r="11" spans="1:19" s="14" customFormat="1" ht="18.75">
      <c r="A11" s="4"/>
      <c r="B11" s="4"/>
      <c r="C11" s="4"/>
      <c r="D11" s="4"/>
      <c r="E11" s="4"/>
      <c r="F11" s="4"/>
      <c r="G11" s="4"/>
      <c r="H11" s="4"/>
      <c r="I11" s="13"/>
      <c r="J11" s="10"/>
      <c r="K11" s="10"/>
      <c r="L11" s="10"/>
      <c r="M11" s="10"/>
      <c r="N11" s="10"/>
      <c r="O11" s="10"/>
      <c r="P11" s="10"/>
    </row>
    <row r="12" spans="1:19" s="14" customFormat="1" ht="18.75">
      <c r="A12" s="135" t="s">
        <v>281</v>
      </c>
      <c r="B12" s="135"/>
      <c r="C12" s="135"/>
      <c r="D12" s="135"/>
      <c r="E12" s="135"/>
      <c r="F12" s="135"/>
      <c r="G12" s="135"/>
      <c r="H12" s="135"/>
      <c r="I12" s="135"/>
      <c r="J12" s="135"/>
      <c r="K12" s="10"/>
      <c r="L12" s="10"/>
      <c r="M12" s="10"/>
      <c r="N12" s="10"/>
      <c r="O12" s="10"/>
      <c r="P12" s="10"/>
    </row>
    <row r="13" spans="1:19" s="14" customFormat="1" ht="18.75">
      <c r="A13" s="4"/>
      <c r="B13" s="4"/>
      <c r="C13" s="4"/>
      <c r="D13" s="4"/>
      <c r="E13" s="4"/>
      <c r="F13" s="4"/>
      <c r="G13" s="4"/>
      <c r="H13" s="4"/>
      <c r="I13" s="4"/>
      <c r="J13" s="10"/>
      <c r="K13" s="10"/>
      <c r="L13" s="10"/>
      <c r="M13" s="10"/>
      <c r="N13" s="10"/>
      <c r="O13" s="10"/>
      <c r="P13" s="10"/>
    </row>
    <row r="14" spans="1:19" s="14" customFormat="1" ht="18.75">
      <c r="A14" s="135" t="s">
        <v>282</v>
      </c>
      <c r="B14" s="135"/>
      <c r="C14" s="135"/>
      <c r="D14" s="135"/>
      <c r="E14" s="135"/>
      <c r="F14" s="135"/>
      <c r="G14" s="135"/>
      <c r="H14" s="135"/>
      <c r="I14" s="135"/>
      <c r="J14" s="135"/>
      <c r="K14" s="135"/>
      <c r="L14" s="135"/>
      <c r="M14" s="135"/>
      <c r="N14" s="135"/>
      <c r="O14" s="135"/>
      <c r="P14" s="135"/>
      <c r="Q14" s="135"/>
      <c r="R14" s="135"/>
      <c r="S14" s="135"/>
    </row>
    <row r="15" spans="1:19" ht="28.5" customHeight="1">
      <c r="A15" s="147" t="s">
        <v>5</v>
      </c>
      <c r="B15" s="147" t="s">
        <v>6</v>
      </c>
      <c r="C15" s="148" t="s">
        <v>283</v>
      </c>
      <c r="D15" s="147" t="s">
        <v>284</v>
      </c>
      <c r="E15" s="145" t="s">
        <v>285</v>
      </c>
      <c r="F15" s="146"/>
      <c r="G15" s="150" t="s">
        <v>286</v>
      </c>
      <c r="H15" s="150" t="s">
        <v>10</v>
      </c>
      <c r="I15" s="150" t="s">
        <v>287</v>
      </c>
      <c r="J15" s="152" t="s">
        <v>288</v>
      </c>
    </row>
    <row r="16" spans="1:19" ht="27" customHeight="1">
      <c r="A16" s="147"/>
      <c r="B16" s="147"/>
      <c r="C16" s="149"/>
      <c r="D16" s="147"/>
      <c r="E16" s="17" t="s">
        <v>289</v>
      </c>
      <c r="F16" s="17" t="s">
        <v>290</v>
      </c>
      <c r="G16" s="151"/>
      <c r="H16" s="151"/>
      <c r="I16" s="151"/>
      <c r="J16" s="153"/>
    </row>
    <row r="17" spans="1:10" ht="18.75">
      <c r="A17" s="18"/>
      <c r="B17" s="18"/>
      <c r="C17" s="18"/>
      <c r="D17" s="19"/>
      <c r="E17" s="20"/>
      <c r="F17" s="21"/>
      <c r="G17" s="22" t="e">
        <f t="shared" ref="G17:G77" si="0">+F17/E17</f>
        <v>#DIV/0!</v>
      </c>
      <c r="H17" s="23"/>
      <c r="I17" s="31"/>
      <c r="J17" s="32"/>
    </row>
    <row r="18" spans="1:10" ht="18.75">
      <c r="A18" s="24"/>
      <c r="B18" s="25"/>
      <c r="C18" s="25"/>
      <c r="D18" s="26"/>
      <c r="E18" s="27"/>
      <c r="F18" s="28"/>
      <c r="G18" s="22" t="e">
        <f t="shared" si="0"/>
        <v>#DIV/0!</v>
      </c>
      <c r="H18" s="29"/>
      <c r="I18" s="29"/>
      <c r="J18" s="33"/>
    </row>
    <row r="19" spans="1:10" ht="18.75">
      <c r="A19" s="24"/>
      <c r="B19" s="25"/>
      <c r="C19" s="25"/>
      <c r="D19" s="26"/>
      <c r="E19" s="27"/>
      <c r="F19" s="28"/>
      <c r="G19" s="22" t="e">
        <f t="shared" si="0"/>
        <v>#DIV/0!</v>
      </c>
      <c r="H19" s="29"/>
      <c r="I19" s="29"/>
      <c r="J19" s="33"/>
    </row>
    <row r="20" spans="1:10" ht="18.75">
      <c r="A20" s="24"/>
      <c r="B20" s="25"/>
      <c r="C20" s="25"/>
      <c r="D20" s="26"/>
      <c r="E20" s="27"/>
      <c r="F20" s="28"/>
      <c r="G20" s="22" t="e">
        <f t="shared" si="0"/>
        <v>#DIV/0!</v>
      </c>
      <c r="H20" s="29"/>
      <c r="I20" s="29"/>
      <c r="J20" s="33"/>
    </row>
    <row r="21" spans="1:10" ht="18.75">
      <c r="A21" s="24"/>
      <c r="B21" s="25"/>
      <c r="C21" s="25"/>
      <c r="D21" s="26"/>
      <c r="E21" s="27"/>
      <c r="F21" s="28"/>
      <c r="G21" s="22" t="e">
        <f t="shared" si="0"/>
        <v>#DIV/0!</v>
      </c>
      <c r="H21" s="29"/>
      <c r="I21" s="29"/>
      <c r="J21" s="33"/>
    </row>
    <row r="22" spans="1:10" ht="18.75">
      <c r="A22" s="24"/>
      <c r="B22" s="25"/>
      <c r="C22" s="25"/>
      <c r="D22" s="26"/>
      <c r="E22" s="27"/>
      <c r="F22" s="28"/>
      <c r="G22" s="22" t="e">
        <f t="shared" si="0"/>
        <v>#DIV/0!</v>
      </c>
      <c r="H22" s="29"/>
      <c r="I22" s="29"/>
      <c r="J22" s="33"/>
    </row>
    <row r="23" spans="1:10" ht="18.75">
      <c r="A23" s="24"/>
      <c r="B23" s="25"/>
      <c r="C23" s="25"/>
      <c r="D23" s="26"/>
      <c r="E23" s="27"/>
      <c r="F23" s="28"/>
      <c r="G23" s="22" t="e">
        <f t="shared" si="0"/>
        <v>#DIV/0!</v>
      </c>
      <c r="H23" s="29"/>
      <c r="I23" s="29"/>
      <c r="J23" s="33"/>
    </row>
    <row r="24" spans="1:10" ht="18.75">
      <c r="A24" s="24"/>
      <c r="B24" s="25"/>
      <c r="C24" s="25"/>
      <c r="D24" s="26"/>
      <c r="E24" s="27"/>
      <c r="F24" s="28"/>
      <c r="G24" s="22" t="e">
        <f t="shared" si="0"/>
        <v>#DIV/0!</v>
      </c>
      <c r="H24" s="29"/>
      <c r="I24" s="29"/>
      <c r="J24" s="33"/>
    </row>
    <row r="25" spans="1:10" ht="18.75">
      <c r="A25" s="24"/>
      <c r="B25" s="25"/>
      <c r="C25" s="25"/>
      <c r="D25" s="26"/>
      <c r="E25" s="27"/>
      <c r="F25" s="28"/>
      <c r="G25" s="22" t="e">
        <f t="shared" si="0"/>
        <v>#DIV/0!</v>
      </c>
      <c r="H25" s="29"/>
      <c r="I25" s="29"/>
      <c r="J25" s="33"/>
    </row>
    <row r="26" spans="1:10" ht="18.75">
      <c r="A26" s="24"/>
      <c r="B26" s="25"/>
      <c r="C26" s="25"/>
      <c r="D26" s="26"/>
      <c r="E26" s="27"/>
      <c r="F26" s="28"/>
      <c r="G26" s="22" t="e">
        <f t="shared" si="0"/>
        <v>#DIV/0!</v>
      </c>
      <c r="H26" s="29"/>
      <c r="I26" s="29"/>
      <c r="J26" s="33"/>
    </row>
    <row r="27" spans="1:10" ht="18.75">
      <c r="A27" s="24"/>
      <c r="B27" s="25"/>
      <c r="C27" s="25"/>
      <c r="D27" s="26"/>
      <c r="E27" s="27"/>
      <c r="F27" s="28"/>
      <c r="G27" s="22" t="e">
        <f t="shared" si="0"/>
        <v>#DIV/0!</v>
      </c>
      <c r="H27" s="29"/>
      <c r="I27" s="29"/>
      <c r="J27" s="33"/>
    </row>
    <row r="28" spans="1:10" ht="18.75">
      <c r="A28" s="24"/>
      <c r="B28" s="25"/>
      <c r="C28" s="25"/>
      <c r="D28" s="26"/>
      <c r="E28" s="27"/>
      <c r="F28" s="28"/>
      <c r="G28" s="22" t="e">
        <f t="shared" si="0"/>
        <v>#DIV/0!</v>
      </c>
      <c r="H28" s="29"/>
      <c r="I28" s="29"/>
      <c r="J28" s="33"/>
    </row>
    <row r="29" spans="1:10" ht="18.75">
      <c r="A29" s="24"/>
      <c r="B29" s="25"/>
      <c r="C29" s="25"/>
      <c r="D29" s="26"/>
      <c r="E29" s="27"/>
      <c r="F29" s="28"/>
      <c r="G29" s="22" t="e">
        <f t="shared" si="0"/>
        <v>#DIV/0!</v>
      </c>
      <c r="H29" s="29"/>
      <c r="I29" s="29"/>
      <c r="J29" s="33"/>
    </row>
    <row r="30" spans="1:10" ht="18.75">
      <c r="A30" s="24"/>
      <c r="B30" s="25"/>
      <c r="C30" s="25"/>
      <c r="D30" s="26"/>
      <c r="E30" s="27"/>
      <c r="F30" s="28"/>
      <c r="G30" s="22" t="e">
        <f t="shared" si="0"/>
        <v>#DIV/0!</v>
      </c>
      <c r="H30" s="29"/>
      <c r="I30" s="29"/>
      <c r="J30" s="33"/>
    </row>
    <row r="31" spans="1:10" ht="18.75">
      <c r="A31" s="24"/>
      <c r="B31" s="25"/>
      <c r="C31" s="25"/>
      <c r="D31" s="26"/>
      <c r="E31" s="27"/>
      <c r="F31" s="28"/>
      <c r="G31" s="22" t="e">
        <f t="shared" si="0"/>
        <v>#DIV/0!</v>
      </c>
      <c r="H31" s="29"/>
      <c r="I31" s="29"/>
      <c r="J31" s="33"/>
    </row>
    <row r="32" spans="1:10" ht="18.75">
      <c r="A32" s="24"/>
      <c r="B32" s="25"/>
      <c r="C32" s="25"/>
      <c r="D32" s="26"/>
      <c r="E32" s="27"/>
      <c r="F32" s="28"/>
      <c r="G32" s="22" t="e">
        <f t="shared" si="0"/>
        <v>#DIV/0!</v>
      </c>
      <c r="H32" s="29"/>
      <c r="I32" s="29"/>
      <c r="J32" s="33"/>
    </row>
    <row r="33" spans="1:10" ht="18.75">
      <c r="A33" s="24"/>
      <c r="B33" s="25"/>
      <c r="C33" s="25"/>
      <c r="D33" s="26"/>
      <c r="E33" s="27"/>
      <c r="F33" s="28"/>
      <c r="G33" s="22" t="e">
        <f t="shared" si="0"/>
        <v>#DIV/0!</v>
      </c>
      <c r="H33" s="29"/>
      <c r="I33" s="29"/>
      <c r="J33" s="33"/>
    </row>
    <row r="34" spans="1:10" ht="18.75">
      <c r="A34" s="24"/>
      <c r="B34" s="25"/>
      <c r="C34" s="25"/>
      <c r="D34" s="26"/>
      <c r="E34" s="27"/>
      <c r="F34" s="28"/>
      <c r="G34" s="22" t="e">
        <f t="shared" si="0"/>
        <v>#DIV/0!</v>
      </c>
      <c r="H34" s="29"/>
      <c r="I34" s="29"/>
      <c r="J34" s="33"/>
    </row>
    <row r="35" spans="1:10" ht="18.75">
      <c r="A35" s="24"/>
      <c r="B35" s="25"/>
      <c r="C35" s="25"/>
      <c r="D35" s="26"/>
      <c r="E35" s="27"/>
      <c r="F35" s="28"/>
      <c r="G35" s="22" t="e">
        <f t="shared" si="0"/>
        <v>#DIV/0!</v>
      </c>
      <c r="H35" s="29"/>
      <c r="I35" s="29"/>
      <c r="J35" s="33"/>
    </row>
    <row r="36" spans="1:10" ht="18.75">
      <c r="A36" s="24"/>
      <c r="B36" s="25"/>
      <c r="C36" s="25"/>
      <c r="D36" s="26"/>
      <c r="E36" s="27"/>
      <c r="F36" s="28"/>
      <c r="G36" s="22" t="e">
        <f t="shared" si="0"/>
        <v>#DIV/0!</v>
      </c>
      <c r="H36" s="29"/>
      <c r="I36" s="29"/>
      <c r="J36" s="33"/>
    </row>
    <row r="37" spans="1:10" ht="18.75">
      <c r="A37" s="24"/>
      <c r="B37" s="25"/>
      <c r="C37" s="25"/>
      <c r="D37" s="26"/>
      <c r="E37" s="27"/>
      <c r="F37" s="28"/>
      <c r="G37" s="22" t="e">
        <f t="shared" si="0"/>
        <v>#DIV/0!</v>
      </c>
      <c r="H37" s="29"/>
      <c r="I37" s="29"/>
      <c r="J37" s="33"/>
    </row>
    <row r="38" spans="1:10" ht="18.75">
      <c r="A38" s="24"/>
      <c r="B38" s="25"/>
      <c r="C38" s="25"/>
      <c r="D38" s="26"/>
      <c r="E38" s="27"/>
      <c r="F38" s="28"/>
      <c r="G38" s="22" t="e">
        <f t="shared" si="0"/>
        <v>#DIV/0!</v>
      </c>
      <c r="H38" s="29"/>
      <c r="I38" s="29"/>
      <c r="J38" s="33"/>
    </row>
    <row r="39" spans="1:10" ht="18.75">
      <c r="A39" s="24"/>
      <c r="B39" s="25"/>
      <c r="C39" s="25"/>
      <c r="D39" s="26"/>
      <c r="E39" s="27"/>
      <c r="F39" s="28"/>
      <c r="G39" s="22" t="e">
        <f t="shared" si="0"/>
        <v>#DIV/0!</v>
      </c>
      <c r="H39" s="29"/>
      <c r="I39" s="29"/>
      <c r="J39" s="33"/>
    </row>
    <row r="40" spans="1:10" ht="18.75">
      <c r="A40" s="24"/>
      <c r="B40" s="25"/>
      <c r="C40" s="25"/>
      <c r="D40" s="26"/>
      <c r="E40" s="27"/>
      <c r="F40" s="28"/>
      <c r="G40" s="22" t="e">
        <f t="shared" si="0"/>
        <v>#DIV/0!</v>
      </c>
      <c r="H40" s="29"/>
      <c r="I40" s="29"/>
      <c r="J40" s="33"/>
    </row>
    <row r="41" spans="1:10" ht="18.75">
      <c r="A41" s="24"/>
      <c r="B41" s="25"/>
      <c r="C41" s="25"/>
      <c r="D41" s="26"/>
      <c r="E41" s="27"/>
      <c r="F41" s="28"/>
      <c r="G41" s="22" t="e">
        <f t="shared" si="0"/>
        <v>#DIV/0!</v>
      </c>
      <c r="H41" s="29"/>
      <c r="I41" s="29"/>
      <c r="J41" s="33"/>
    </row>
    <row r="42" spans="1:10" ht="18.75">
      <c r="A42" s="24"/>
      <c r="B42" s="25"/>
      <c r="C42" s="25"/>
      <c r="D42" s="26"/>
      <c r="E42" s="27"/>
      <c r="F42" s="28"/>
      <c r="G42" s="22" t="e">
        <f t="shared" si="0"/>
        <v>#DIV/0!</v>
      </c>
      <c r="H42" s="29"/>
      <c r="I42" s="29"/>
      <c r="J42" s="33"/>
    </row>
    <row r="43" spans="1:10" ht="18.75">
      <c r="A43" s="24"/>
      <c r="B43" s="25"/>
      <c r="C43" s="25"/>
      <c r="D43" s="26"/>
      <c r="E43" s="27"/>
      <c r="F43" s="28"/>
      <c r="G43" s="22" t="e">
        <f t="shared" si="0"/>
        <v>#DIV/0!</v>
      </c>
      <c r="H43" s="29"/>
      <c r="I43" s="29"/>
      <c r="J43" s="33"/>
    </row>
    <row r="44" spans="1:10" ht="18.75">
      <c r="A44" s="24"/>
      <c r="B44" s="25"/>
      <c r="C44" s="25"/>
      <c r="D44" s="26"/>
      <c r="E44" s="27"/>
      <c r="F44" s="28"/>
      <c r="G44" s="22" t="e">
        <f t="shared" si="0"/>
        <v>#DIV/0!</v>
      </c>
      <c r="H44" s="29"/>
      <c r="I44" s="29"/>
      <c r="J44" s="33"/>
    </row>
    <row r="45" spans="1:10" ht="18.75">
      <c r="A45" s="24"/>
      <c r="B45" s="25"/>
      <c r="C45" s="25"/>
      <c r="D45" s="26"/>
      <c r="E45" s="27"/>
      <c r="F45" s="28"/>
      <c r="G45" s="22" t="e">
        <f t="shared" si="0"/>
        <v>#DIV/0!</v>
      </c>
      <c r="H45" s="29"/>
      <c r="I45" s="29"/>
      <c r="J45" s="33"/>
    </row>
    <row r="46" spans="1:10" ht="18.75">
      <c r="A46" s="24"/>
      <c r="B46" s="25"/>
      <c r="C46" s="25"/>
      <c r="D46" s="26"/>
      <c r="E46" s="27"/>
      <c r="F46" s="28"/>
      <c r="G46" s="22" t="e">
        <f t="shared" si="0"/>
        <v>#DIV/0!</v>
      </c>
      <c r="H46" s="29"/>
      <c r="I46" s="29"/>
      <c r="J46" s="33"/>
    </row>
    <row r="47" spans="1:10" ht="18.75">
      <c r="A47" s="24"/>
      <c r="B47" s="25"/>
      <c r="C47" s="25"/>
      <c r="D47" s="26"/>
      <c r="E47" s="27"/>
      <c r="F47" s="28"/>
      <c r="G47" s="22" t="e">
        <f t="shared" si="0"/>
        <v>#DIV/0!</v>
      </c>
      <c r="H47" s="29"/>
      <c r="I47" s="29"/>
      <c r="J47" s="33"/>
    </row>
    <row r="48" spans="1:10">
      <c r="A48" s="30"/>
      <c r="B48" s="30"/>
      <c r="C48" s="30"/>
      <c r="D48" s="30"/>
      <c r="E48" s="30"/>
      <c r="F48" s="30"/>
      <c r="G48" s="22" t="e">
        <f t="shared" si="0"/>
        <v>#DIV/0!</v>
      </c>
      <c r="H48" s="30"/>
      <c r="I48" s="30"/>
      <c r="J48" s="34"/>
    </row>
    <row r="49" spans="1:10">
      <c r="A49" s="30"/>
      <c r="B49" s="30"/>
      <c r="C49" s="30"/>
      <c r="D49" s="30"/>
      <c r="E49" s="30"/>
      <c r="F49" s="30"/>
      <c r="G49" s="22" t="e">
        <f t="shared" si="0"/>
        <v>#DIV/0!</v>
      </c>
      <c r="H49" s="30"/>
      <c r="I49" s="30"/>
      <c r="J49" s="34"/>
    </row>
    <row r="50" spans="1:10">
      <c r="A50" s="30"/>
      <c r="B50" s="30"/>
      <c r="C50" s="30"/>
      <c r="D50" s="30"/>
      <c r="E50" s="30"/>
      <c r="F50" s="30"/>
      <c r="G50" s="22" t="e">
        <f t="shared" si="0"/>
        <v>#DIV/0!</v>
      </c>
      <c r="H50" s="30"/>
      <c r="I50" s="30"/>
      <c r="J50" s="34"/>
    </row>
    <row r="51" spans="1:10">
      <c r="A51" s="30"/>
      <c r="B51" s="30"/>
      <c r="C51" s="30"/>
      <c r="D51" s="30"/>
      <c r="E51" s="30"/>
      <c r="F51" s="30"/>
      <c r="G51" s="22" t="e">
        <f t="shared" si="0"/>
        <v>#DIV/0!</v>
      </c>
      <c r="H51" s="30"/>
      <c r="I51" s="30"/>
      <c r="J51" s="34"/>
    </row>
    <row r="52" spans="1:10">
      <c r="A52" s="30"/>
      <c r="B52" s="30"/>
      <c r="C52" s="30"/>
      <c r="D52" s="30"/>
      <c r="E52" s="30"/>
      <c r="F52" s="30"/>
      <c r="G52" s="22" t="e">
        <f t="shared" si="0"/>
        <v>#DIV/0!</v>
      </c>
      <c r="H52" s="30"/>
      <c r="I52" s="30"/>
      <c r="J52" s="34"/>
    </row>
    <row r="53" spans="1:10">
      <c r="A53" s="30"/>
      <c r="B53" s="30"/>
      <c r="C53" s="30"/>
      <c r="D53" s="30"/>
      <c r="E53" s="30"/>
      <c r="F53" s="30"/>
      <c r="G53" s="22" t="e">
        <f t="shared" si="0"/>
        <v>#DIV/0!</v>
      </c>
      <c r="H53" s="30"/>
      <c r="I53" s="30"/>
      <c r="J53" s="34"/>
    </row>
    <row r="54" spans="1:10">
      <c r="A54" s="30"/>
      <c r="B54" s="30"/>
      <c r="C54" s="30"/>
      <c r="D54" s="30"/>
      <c r="E54" s="30"/>
      <c r="F54" s="30"/>
      <c r="G54" s="22" t="e">
        <f t="shared" si="0"/>
        <v>#DIV/0!</v>
      </c>
      <c r="H54" s="30"/>
      <c r="I54" s="30"/>
      <c r="J54" s="34"/>
    </row>
    <row r="55" spans="1:10">
      <c r="A55" s="30"/>
      <c r="B55" s="30"/>
      <c r="C55" s="30"/>
      <c r="D55" s="30"/>
      <c r="E55" s="30"/>
      <c r="F55" s="30"/>
      <c r="G55" s="22" t="e">
        <f t="shared" si="0"/>
        <v>#DIV/0!</v>
      </c>
      <c r="H55" s="30"/>
      <c r="I55" s="30"/>
      <c r="J55" s="34"/>
    </row>
    <row r="56" spans="1:10">
      <c r="A56" s="30"/>
      <c r="B56" s="30"/>
      <c r="C56" s="30"/>
      <c r="D56" s="30"/>
      <c r="E56" s="30"/>
      <c r="F56" s="30"/>
      <c r="G56" s="22" t="e">
        <f t="shared" si="0"/>
        <v>#DIV/0!</v>
      </c>
      <c r="H56" s="30"/>
      <c r="I56" s="30"/>
      <c r="J56" s="34"/>
    </row>
    <row r="57" spans="1:10">
      <c r="A57" s="30"/>
      <c r="B57" s="30"/>
      <c r="C57" s="30"/>
      <c r="D57" s="30"/>
      <c r="E57" s="30"/>
      <c r="F57" s="30"/>
      <c r="G57" s="22" t="e">
        <f t="shared" si="0"/>
        <v>#DIV/0!</v>
      </c>
      <c r="H57" s="30"/>
      <c r="I57" s="30"/>
      <c r="J57" s="34"/>
    </row>
    <row r="58" spans="1:10">
      <c r="A58" s="30"/>
      <c r="B58" s="30"/>
      <c r="C58" s="30"/>
      <c r="D58" s="30"/>
      <c r="E58" s="30"/>
      <c r="F58" s="30"/>
      <c r="G58" s="22" t="e">
        <f t="shared" si="0"/>
        <v>#DIV/0!</v>
      </c>
      <c r="H58" s="30"/>
      <c r="I58" s="30"/>
      <c r="J58" s="34"/>
    </row>
    <row r="59" spans="1:10">
      <c r="A59" s="30"/>
      <c r="B59" s="30"/>
      <c r="C59" s="30"/>
      <c r="D59" s="30"/>
      <c r="E59" s="30"/>
      <c r="F59" s="30"/>
      <c r="G59" s="22" t="e">
        <f t="shared" si="0"/>
        <v>#DIV/0!</v>
      </c>
      <c r="H59" s="30"/>
      <c r="I59" s="30"/>
      <c r="J59" s="34"/>
    </row>
    <row r="60" spans="1:10">
      <c r="A60" s="30"/>
      <c r="B60" s="30"/>
      <c r="C60" s="30"/>
      <c r="D60" s="30"/>
      <c r="E60" s="30"/>
      <c r="F60" s="30"/>
      <c r="G60" s="22" t="e">
        <f t="shared" si="0"/>
        <v>#DIV/0!</v>
      </c>
      <c r="H60" s="30"/>
      <c r="I60" s="30"/>
      <c r="J60" s="34"/>
    </row>
    <row r="61" spans="1:10">
      <c r="A61" s="30"/>
      <c r="B61" s="30"/>
      <c r="C61" s="30"/>
      <c r="D61" s="30"/>
      <c r="E61" s="30"/>
      <c r="F61" s="30"/>
      <c r="G61" s="22" t="e">
        <f t="shared" si="0"/>
        <v>#DIV/0!</v>
      </c>
      <c r="H61" s="30"/>
      <c r="I61" s="30"/>
      <c r="J61" s="34"/>
    </row>
    <row r="62" spans="1:10">
      <c r="A62" s="30"/>
      <c r="B62" s="30"/>
      <c r="C62" s="30"/>
      <c r="D62" s="30"/>
      <c r="E62" s="30"/>
      <c r="F62" s="30"/>
      <c r="G62" s="22" t="e">
        <f t="shared" si="0"/>
        <v>#DIV/0!</v>
      </c>
      <c r="H62" s="30"/>
      <c r="I62" s="30"/>
      <c r="J62" s="34"/>
    </row>
    <row r="63" spans="1:10">
      <c r="A63" s="30"/>
      <c r="B63" s="30"/>
      <c r="C63" s="30"/>
      <c r="D63" s="30"/>
      <c r="E63" s="30"/>
      <c r="F63" s="30"/>
      <c r="G63" s="22" t="e">
        <f t="shared" si="0"/>
        <v>#DIV/0!</v>
      </c>
      <c r="H63" s="30"/>
      <c r="I63" s="30"/>
      <c r="J63" s="34"/>
    </row>
    <row r="64" spans="1:10">
      <c r="A64" s="30"/>
      <c r="B64" s="30"/>
      <c r="C64" s="30"/>
      <c r="D64" s="30"/>
      <c r="E64" s="30"/>
      <c r="F64" s="30"/>
      <c r="G64" s="22" t="e">
        <f t="shared" si="0"/>
        <v>#DIV/0!</v>
      </c>
      <c r="H64" s="30"/>
      <c r="I64" s="30"/>
      <c r="J64" s="34"/>
    </row>
    <row r="65" spans="1:10">
      <c r="A65" s="30"/>
      <c r="B65" s="30"/>
      <c r="C65" s="30"/>
      <c r="D65" s="30"/>
      <c r="E65" s="30"/>
      <c r="F65" s="30"/>
      <c r="G65" s="22" t="e">
        <f t="shared" si="0"/>
        <v>#DIV/0!</v>
      </c>
      <c r="H65" s="30"/>
      <c r="I65" s="30"/>
      <c r="J65" s="34"/>
    </row>
    <row r="66" spans="1:10">
      <c r="A66" s="30"/>
      <c r="B66" s="30"/>
      <c r="C66" s="30"/>
      <c r="D66" s="30"/>
      <c r="E66" s="30"/>
      <c r="F66" s="30"/>
      <c r="G66" s="22" t="e">
        <f t="shared" si="0"/>
        <v>#DIV/0!</v>
      </c>
      <c r="H66" s="30"/>
      <c r="I66" s="30"/>
      <c r="J66" s="34"/>
    </row>
    <row r="67" spans="1:10">
      <c r="A67" s="30"/>
      <c r="B67" s="30"/>
      <c r="C67" s="30"/>
      <c r="D67" s="30"/>
      <c r="E67" s="30"/>
      <c r="F67" s="30"/>
      <c r="G67" s="22" t="e">
        <f t="shared" si="0"/>
        <v>#DIV/0!</v>
      </c>
      <c r="H67" s="30"/>
      <c r="I67" s="30"/>
      <c r="J67" s="34"/>
    </row>
    <row r="68" spans="1:10">
      <c r="A68" s="30"/>
      <c r="B68" s="30"/>
      <c r="C68" s="30"/>
      <c r="D68" s="30"/>
      <c r="E68" s="30"/>
      <c r="F68" s="30"/>
      <c r="G68" s="22" t="e">
        <f t="shared" si="0"/>
        <v>#DIV/0!</v>
      </c>
      <c r="H68" s="30"/>
      <c r="I68" s="30"/>
      <c r="J68" s="34"/>
    </row>
    <row r="69" spans="1:10">
      <c r="A69" s="30"/>
      <c r="B69" s="30"/>
      <c r="C69" s="30"/>
      <c r="D69" s="30"/>
      <c r="E69" s="30"/>
      <c r="F69" s="30"/>
      <c r="G69" s="22" t="e">
        <f t="shared" si="0"/>
        <v>#DIV/0!</v>
      </c>
      <c r="H69" s="30"/>
      <c r="I69" s="30"/>
      <c r="J69" s="34"/>
    </row>
    <row r="70" spans="1:10">
      <c r="A70" s="30"/>
      <c r="B70" s="30"/>
      <c r="C70" s="30"/>
      <c r="D70" s="30"/>
      <c r="E70" s="30"/>
      <c r="F70" s="30"/>
      <c r="G70" s="22" t="e">
        <f t="shared" si="0"/>
        <v>#DIV/0!</v>
      </c>
      <c r="H70" s="30"/>
      <c r="I70" s="30"/>
      <c r="J70" s="34"/>
    </row>
    <row r="71" spans="1:10">
      <c r="A71" s="30"/>
      <c r="B71" s="30"/>
      <c r="C71" s="30"/>
      <c r="D71" s="30"/>
      <c r="E71" s="30"/>
      <c r="F71" s="30"/>
      <c r="G71" s="22" t="e">
        <f t="shared" si="0"/>
        <v>#DIV/0!</v>
      </c>
      <c r="H71" s="30"/>
      <c r="I71" s="30"/>
      <c r="J71" s="34"/>
    </row>
    <row r="72" spans="1:10">
      <c r="A72" s="30"/>
      <c r="B72" s="30"/>
      <c r="C72" s="30"/>
      <c r="D72" s="30"/>
      <c r="E72" s="30"/>
      <c r="F72" s="30"/>
      <c r="G72" s="22" t="e">
        <f t="shared" si="0"/>
        <v>#DIV/0!</v>
      </c>
      <c r="H72" s="30"/>
      <c r="I72" s="30"/>
      <c r="J72" s="34"/>
    </row>
    <row r="73" spans="1:10">
      <c r="A73" s="30"/>
      <c r="B73" s="30"/>
      <c r="C73" s="30"/>
      <c r="D73" s="30"/>
      <c r="E73" s="30"/>
      <c r="F73" s="30"/>
      <c r="G73" s="22" t="e">
        <f t="shared" si="0"/>
        <v>#DIV/0!</v>
      </c>
      <c r="H73" s="30"/>
      <c r="I73" s="30"/>
      <c r="J73" s="34"/>
    </row>
    <row r="74" spans="1:10">
      <c r="A74" s="30"/>
      <c r="B74" s="30"/>
      <c r="C74" s="30"/>
      <c r="D74" s="30"/>
      <c r="E74" s="30"/>
      <c r="F74" s="30"/>
      <c r="G74" s="22" t="e">
        <f t="shared" si="0"/>
        <v>#DIV/0!</v>
      </c>
      <c r="H74" s="30"/>
      <c r="I74" s="30"/>
      <c r="J74" s="34"/>
    </row>
    <row r="75" spans="1:10">
      <c r="A75" s="30"/>
      <c r="B75" s="30"/>
      <c r="C75" s="30"/>
      <c r="D75" s="30"/>
      <c r="E75" s="30"/>
      <c r="F75" s="30"/>
      <c r="G75" s="22" t="e">
        <f t="shared" si="0"/>
        <v>#DIV/0!</v>
      </c>
      <c r="H75" s="30"/>
      <c r="I75" s="30"/>
      <c r="J75" s="34"/>
    </row>
    <row r="76" spans="1:10">
      <c r="A76" s="30"/>
      <c r="B76" s="30"/>
      <c r="C76" s="30"/>
      <c r="D76" s="30"/>
      <c r="E76" s="30"/>
      <c r="F76" s="30"/>
      <c r="G76" s="22" t="e">
        <f t="shared" si="0"/>
        <v>#DIV/0!</v>
      </c>
      <c r="H76" s="30"/>
      <c r="I76" s="30"/>
      <c r="J76" s="34"/>
    </row>
    <row r="77" spans="1:10">
      <c r="A77" s="30"/>
      <c r="B77" s="30"/>
      <c r="C77" s="30"/>
      <c r="D77" s="30"/>
      <c r="E77" s="30"/>
      <c r="F77" s="30"/>
      <c r="G77" s="22" t="e">
        <f t="shared" si="0"/>
        <v>#DIV/0!</v>
      </c>
      <c r="H77" s="30"/>
      <c r="I77" s="30"/>
      <c r="J77" s="34"/>
    </row>
  </sheetData>
  <sheetProtection formatCells="0" formatRows="0" insertRows="0"/>
  <mergeCells count="16">
    <mergeCell ref="A12:J12"/>
    <mergeCell ref="A14:S14"/>
    <mergeCell ref="E15:F15"/>
    <mergeCell ref="A15:A16"/>
    <mergeCell ref="B15:B16"/>
    <mergeCell ref="C15:C16"/>
    <mergeCell ref="D15:D16"/>
    <mergeCell ref="G15:G16"/>
    <mergeCell ref="H15:H16"/>
    <mergeCell ref="I15:I16"/>
    <mergeCell ref="J15:J16"/>
    <mergeCell ref="A6:J6"/>
    <mergeCell ref="A7:J7"/>
    <mergeCell ref="A8:J8"/>
    <mergeCell ref="A9:J9"/>
    <mergeCell ref="A10:J10"/>
  </mergeCells>
  <conditionalFormatting sqref="G17:G77">
    <cfRule type="containsBlanks" dxfId="2" priority="1">
      <formula>LEN(TRIM(G17))=0</formula>
    </cfRule>
    <cfRule type="cellIs" dxfId="1" priority="2" operator="between">
      <formula>0.01</formula>
      <formula>1</formula>
    </cfRule>
    <cfRule type="cellIs" dxfId="0" priority="3" operator="equal">
      <formula>0</formula>
    </cfRule>
  </conditionalFormatting>
  <pageMargins left="0.70866141732283505" right="0.70866141732283505" top="0.74803149606299202" bottom="0.74803149606299202" header="0.31496062992126" footer="0.31496062992126"/>
  <pageSetup paperSize="5" scale="59" orientation="landscape" r:id="rId1"/>
  <colBreaks count="1" manualBreakCount="1">
    <brk id="10" max="1048575" man="1"/>
  </colBreaks>
  <ignoredErrors>
    <ignoredError sqref="G18:G69 G70:G77 G17"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view="pageBreakPreview" zoomScale="62" zoomScaleNormal="100" workbookViewId="0">
      <selection activeCell="J13" sqref="J13"/>
    </sheetView>
  </sheetViews>
  <sheetFormatPr baseColWidth="10" defaultColWidth="11.42578125" defaultRowHeight="15"/>
  <cols>
    <col min="1" max="1" width="56.140625" customWidth="1"/>
    <col min="2" max="2" width="35.5703125" customWidth="1"/>
    <col min="3" max="3" width="13.28515625" customWidth="1"/>
    <col min="4" max="4" width="20.7109375" customWidth="1"/>
    <col min="6" max="6" width="22.85546875" customWidth="1"/>
    <col min="8" max="8" width="19.28515625" customWidth="1"/>
  </cols>
  <sheetData>
    <row r="1" spans="1:19" ht="18.75">
      <c r="A1" s="2" t="s">
        <v>291</v>
      </c>
      <c r="B1" s="2"/>
      <c r="C1" s="3"/>
      <c r="D1" s="3"/>
      <c r="E1" s="3"/>
      <c r="F1" s="3"/>
      <c r="G1" s="3"/>
      <c r="H1" s="3"/>
      <c r="I1" s="3"/>
      <c r="J1" s="10"/>
    </row>
    <row r="2" spans="1:19" ht="18.75">
      <c r="A2" s="3"/>
      <c r="B2" s="3"/>
      <c r="C2" s="3"/>
      <c r="D2" s="3"/>
      <c r="E2" s="3"/>
      <c r="F2" s="3"/>
      <c r="G2" s="3"/>
      <c r="H2" s="3"/>
      <c r="I2" s="3"/>
      <c r="J2" s="10"/>
    </row>
    <row r="3" spans="1:19" ht="18.75">
      <c r="A3" s="3"/>
      <c r="B3" s="3"/>
      <c r="C3" s="3"/>
      <c r="D3" s="3"/>
      <c r="E3" s="3"/>
      <c r="F3" s="3"/>
      <c r="G3" s="3"/>
      <c r="H3" s="3"/>
      <c r="I3" s="3"/>
      <c r="J3" s="10"/>
    </row>
    <row r="4" spans="1:19" ht="18.75">
      <c r="A4" s="3"/>
      <c r="B4" s="3"/>
      <c r="C4" s="3"/>
      <c r="D4" s="3"/>
      <c r="E4" s="3"/>
      <c r="F4" s="3"/>
      <c r="G4" s="3"/>
      <c r="H4" s="3"/>
      <c r="I4" s="3"/>
      <c r="J4" s="10"/>
    </row>
    <row r="5" spans="1:19" ht="18.75">
      <c r="A5" s="3"/>
      <c r="B5" s="3"/>
      <c r="C5" s="3"/>
      <c r="D5" s="3"/>
      <c r="E5" s="3"/>
      <c r="F5" s="3"/>
      <c r="G5" s="3"/>
      <c r="H5" s="3"/>
      <c r="I5" s="3"/>
      <c r="J5" s="10"/>
    </row>
    <row r="6" spans="1:19" ht="18.75">
      <c r="A6" s="143" t="s">
        <v>276</v>
      </c>
      <c r="B6" s="143"/>
      <c r="C6" s="143"/>
      <c r="D6" s="143"/>
      <c r="E6" s="143"/>
      <c r="F6" s="143"/>
      <c r="G6" s="143"/>
      <c r="H6" s="143"/>
      <c r="I6" s="11"/>
      <c r="J6" s="11"/>
    </row>
    <row r="7" spans="1:19" ht="18.75">
      <c r="A7" s="144" t="s">
        <v>277</v>
      </c>
      <c r="B7" s="144"/>
      <c r="C7" s="144"/>
      <c r="D7" s="144"/>
      <c r="E7" s="144"/>
      <c r="F7" s="144"/>
      <c r="G7" s="144"/>
      <c r="H7" s="144"/>
      <c r="I7" s="12"/>
      <c r="J7" s="12"/>
    </row>
    <row r="8" spans="1:19" ht="18.75">
      <c r="A8" s="144" t="s">
        <v>278</v>
      </c>
      <c r="B8" s="144"/>
      <c r="C8" s="144"/>
      <c r="D8" s="144"/>
      <c r="E8" s="144"/>
      <c r="F8" s="144"/>
      <c r="G8" s="144"/>
      <c r="H8" s="144"/>
      <c r="I8" s="12"/>
      <c r="J8" s="12"/>
    </row>
    <row r="9" spans="1:19" ht="18.75">
      <c r="A9" s="136" t="s">
        <v>279</v>
      </c>
      <c r="B9" s="136"/>
      <c r="C9" s="136"/>
      <c r="D9" s="136"/>
      <c r="E9" s="136"/>
      <c r="F9" s="136"/>
      <c r="G9" s="136"/>
      <c r="H9" s="136"/>
      <c r="I9" s="2"/>
      <c r="J9" s="2"/>
    </row>
    <row r="10" spans="1:19" ht="18.75">
      <c r="A10" s="136" t="s">
        <v>292</v>
      </c>
      <c r="B10" s="136"/>
      <c r="C10" s="136"/>
      <c r="D10" s="136"/>
      <c r="E10" s="136"/>
      <c r="F10" s="136"/>
      <c r="G10" s="136"/>
      <c r="H10" s="136"/>
      <c r="I10" s="2"/>
      <c r="J10" s="2"/>
    </row>
    <row r="11" spans="1:19" ht="18.75">
      <c r="A11" s="4"/>
      <c r="B11" s="4"/>
      <c r="C11" s="4"/>
      <c r="D11" s="4"/>
      <c r="E11" s="4"/>
      <c r="F11" s="4"/>
      <c r="G11" s="4"/>
      <c r="H11" s="4"/>
      <c r="I11" s="13"/>
      <c r="J11" s="10"/>
    </row>
    <row r="12" spans="1:19" ht="18.75">
      <c r="A12" s="135" t="s">
        <v>281</v>
      </c>
      <c r="B12" s="135"/>
      <c r="C12" s="135"/>
      <c r="D12" s="135"/>
      <c r="E12" s="135"/>
      <c r="F12" s="135"/>
      <c r="G12" s="135"/>
      <c r="H12" s="135"/>
      <c r="I12" s="135"/>
      <c r="J12" s="135"/>
    </row>
    <row r="13" spans="1:19" ht="18.75">
      <c r="A13" s="4"/>
      <c r="B13" s="4"/>
      <c r="C13" s="4"/>
      <c r="D13" s="4"/>
      <c r="E13" s="4"/>
      <c r="F13" s="4"/>
      <c r="G13" s="4"/>
      <c r="H13" s="4"/>
      <c r="I13" s="4"/>
      <c r="J13" s="10"/>
    </row>
    <row r="14" spans="1:19" ht="18.75">
      <c r="A14" s="135" t="s">
        <v>282</v>
      </c>
      <c r="B14" s="135"/>
      <c r="C14" s="135"/>
      <c r="D14" s="135"/>
      <c r="E14" s="135"/>
      <c r="F14" s="135"/>
      <c r="G14" s="135"/>
      <c r="H14" s="135"/>
      <c r="I14" s="135"/>
      <c r="J14" s="135"/>
      <c r="K14" s="135"/>
      <c r="L14" s="135"/>
      <c r="M14" s="135"/>
      <c r="N14" s="135"/>
      <c r="O14" s="135"/>
      <c r="P14" s="135"/>
      <c r="Q14" s="135"/>
      <c r="R14" s="135"/>
      <c r="S14" s="135"/>
    </row>
    <row r="15" spans="1:19" s="1" customFormat="1" ht="33" customHeight="1">
      <c r="A15" s="6" t="s">
        <v>293</v>
      </c>
      <c r="B15" s="7" t="s">
        <v>283</v>
      </c>
      <c r="C15" s="6" t="s">
        <v>294</v>
      </c>
      <c r="D15" s="6" t="s">
        <v>295</v>
      </c>
      <c r="E15" s="154" t="s">
        <v>296</v>
      </c>
      <c r="F15" s="155"/>
      <c r="G15" s="154" t="s">
        <v>297</v>
      </c>
      <c r="H15" s="155"/>
    </row>
    <row r="16" spans="1:19">
      <c r="A16" s="8"/>
      <c r="B16" s="8"/>
      <c r="C16" s="9"/>
      <c r="D16" s="9"/>
      <c r="E16" s="156"/>
      <c r="F16" s="156"/>
      <c r="G16" s="156"/>
      <c r="H16" s="156"/>
    </row>
    <row r="17" spans="1:8">
      <c r="A17" s="9"/>
      <c r="B17" s="9"/>
      <c r="C17" s="9"/>
      <c r="D17" s="9"/>
      <c r="E17" s="156"/>
      <c r="F17" s="156"/>
      <c r="G17" s="156"/>
      <c r="H17" s="156"/>
    </row>
    <row r="18" spans="1:8">
      <c r="A18" s="9"/>
      <c r="B18" s="9"/>
      <c r="C18" s="9"/>
      <c r="D18" s="9"/>
      <c r="E18" s="156"/>
      <c r="F18" s="156"/>
      <c r="G18" s="156"/>
      <c r="H18" s="156"/>
    </row>
    <row r="19" spans="1:8">
      <c r="A19" s="9"/>
      <c r="B19" s="9"/>
      <c r="C19" s="9"/>
      <c r="D19" s="9"/>
      <c r="E19" s="156"/>
      <c r="F19" s="156"/>
      <c r="G19" s="156"/>
      <c r="H19" s="156"/>
    </row>
    <row r="20" spans="1:8">
      <c r="A20" s="9"/>
      <c r="B20" s="9"/>
      <c r="C20" s="9"/>
      <c r="D20" s="9"/>
      <c r="E20" s="156"/>
      <c r="F20" s="156"/>
      <c r="G20" s="156"/>
      <c r="H20" s="156"/>
    </row>
    <row r="21" spans="1:8">
      <c r="A21" s="9"/>
      <c r="B21" s="9"/>
      <c r="C21" s="9"/>
      <c r="D21" s="9"/>
      <c r="E21" s="156"/>
      <c r="F21" s="156"/>
      <c r="G21" s="156"/>
      <c r="H21" s="156"/>
    </row>
    <row r="22" spans="1:8">
      <c r="A22" s="9"/>
      <c r="B22" s="9"/>
      <c r="C22" s="9"/>
      <c r="D22" s="9"/>
      <c r="E22" s="156"/>
      <c r="F22" s="156"/>
      <c r="G22" s="156"/>
      <c r="H22" s="156"/>
    </row>
    <row r="23" spans="1:8">
      <c r="A23" s="9"/>
      <c r="B23" s="9"/>
      <c r="C23" s="9"/>
      <c r="D23" s="9"/>
      <c r="E23" s="156"/>
      <c r="F23" s="156"/>
      <c r="G23" s="156"/>
      <c r="H23" s="156"/>
    </row>
    <row r="24" spans="1:8">
      <c r="A24" s="9"/>
      <c r="B24" s="9"/>
      <c r="C24" s="9"/>
      <c r="D24" s="9"/>
      <c r="E24" s="157"/>
      <c r="F24" s="158"/>
      <c r="G24" s="157"/>
      <c r="H24" s="158"/>
    </row>
    <row r="25" spans="1:8">
      <c r="A25" s="9"/>
      <c r="B25" s="9"/>
      <c r="C25" s="9"/>
      <c r="D25" s="9"/>
      <c r="E25" s="157"/>
      <c r="F25" s="158"/>
      <c r="G25" s="157"/>
      <c r="H25" s="158"/>
    </row>
    <row r="26" spans="1:8">
      <c r="A26" s="9"/>
      <c r="B26" s="9"/>
      <c r="C26" s="9"/>
      <c r="D26" s="9"/>
      <c r="E26" s="157"/>
      <c r="F26" s="158"/>
      <c r="G26" s="157"/>
      <c r="H26" s="158"/>
    </row>
    <row r="27" spans="1:8">
      <c r="A27" s="9"/>
      <c r="B27" s="9"/>
      <c r="C27" s="9"/>
      <c r="D27" s="9"/>
      <c r="E27" s="157"/>
      <c r="F27" s="158"/>
      <c r="G27" s="157"/>
      <c r="H27" s="158"/>
    </row>
    <row r="28" spans="1:8">
      <c r="A28" s="9"/>
      <c r="B28" s="9"/>
      <c r="C28" s="9"/>
      <c r="D28" s="9"/>
      <c r="E28" s="157"/>
      <c r="F28" s="158"/>
      <c r="G28" s="157"/>
      <c r="H28" s="158"/>
    </row>
    <row r="29" spans="1:8">
      <c r="A29" s="9"/>
      <c r="B29" s="9"/>
      <c r="C29" s="9"/>
      <c r="D29" s="9"/>
      <c r="E29" s="157"/>
      <c r="F29" s="158"/>
      <c r="G29" s="157"/>
      <c r="H29" s="158"/>
    </row>
    <row r="30" spans="1:8">
      <c r="A30" s="9"/>
      <c r="B30" s="9"/>
      <c r="C30" s="9"/>
      <c r="D30" s="9"/>
      <c r="E30" s="157"/>
      <c r="F30" s="158"/>
      <c r="G30" s="157"/>
      <c r="H30" s="158"/>
    </row>
    <row r="31" spans="1:8">
      <c r="A31" s="9"/>
      <c r="B31" s="9"/>
      <c r="C31" s="9"/>
      <c r="D31" s="9"/>
      <c r="E31" s="157"/>
      <c r="F31" s="158"/>
      <c r="G31" s="157"/>
      <c r="H31" s="158"/>
    </row>
    <row r="32" spans="1:8">
      <c r="A32" s="9"/>
      <c r="B32" s="9"/>
      <c r="C32" s="9"/>
      <c r="D32" s="9"/>
      <c r="E32" s="157"/>
      <c r="F32" s="158"/>
      <c r="G32" s="157"/>
      <c r="H32" s="158"/>
    </row>
    <row r="33" spans="1:8">
      <c r="A33" s="9"/>
      <c r="B33" s="9"/>
      <c r="C33" s="9"/>
      <c r="D33" s="9"/>
      <c r="E33" s="157"/>
      <c r="F33" s="158"/>
      <c r="G33" s="157"/>
      <c r="H33" s="158"/>
    </row>
    <row r="34" spans="1:8">
      <c r="A34" s="9"/>
      <c r="B34" s="9"/>
      <c r="C34" s="9"/>
      <c r="D34" s="9"/>
      <c r="E34" s="156"/>
      <c r="F34" s="156"/>
      <c r="G34" s="156"/>
      <c r="H34" s="156"/>
    </row>
    <row r="35" spans="1:8">
      <c r="A35" s="9"/>
      <c r="B35" s="9"/>
      <c r="C35" s="9"/>
      <c r="D35" s="9"/>
      <c r="E35" s="156"/>
      <c r="F35" s="156"/>
      <c r="G35" s="156"/>
      <c r="H35" s="156"/>
    </row>
    <row r="36" spans="1:8">
      <c r="A36" s="9"/>
      <c r="B36" s="9"/>
      <c r="C36" s="9"/>
      <c r="D36" s="9"/>
      <c r="E36" s="156"/>
      <c r="F36" s="156"/>
      <c r="G36" s="156"/>
      <c r="H36" s="156"/>
    </row>
    <row r="37" spans="1:8">
      <c r="A37" s="9"/>
      <c r="B37" s="9"/>
      <c r="C37" s="9"/>
      <c r="D37" s="9"/>
      <c r="E37" s="156"/>
      <c r="F37" s="156"/>
      <c r="G37" s="156"/>
      <c r="H37" s="156"/>
    </row>
    <row r="38" spans="1:8">
      <c r="A38" s="9"/>
      <c r="B38" s="9"/>
      <c r="C38" s="9"/>
      <c r="D38" s="9"/>
      <c r="E38" s="156"/>
      <c r="F38" s="156"/>
      <c r="G38" s="156"/>
      <c r="H38" s="156"/>
    </row>
    <row r="39" spans="1:8">
      <c r="A39" s="9"/>
      <c r="B39" s="9"/>
      <c r="C39" s="9"/>
      <c r="D39" s="9"/>
      <c r="E39" s="156"/>
      <c r="F39" s="156"/>
      <c r="G39" s="156"/>
      <c r="H39" s="156"/>
    </row>
    <row r="40" spans="1:8">
      <c r="A40" s="9"/>
      <c r="B40" s="9"/>
      <c r="C40" s="9"/>
      <c r="D40" s="9"/>
      <c r="E40" s="156"/>
      <c r="F40" s="156"/>
      <c r="G40" s="156"/>
      <c r="H40" s="156"/>
    </row>
    <row r="41" spans="1:8">
      <c r="A41" s="9"/>
      <c r="B41" s="9"/>
      <c r="C41" s="9"/>
      <c r="D41" s="9"/>
      <c r="E41" s="156"/>
      <c r="F41" s="156"/>
      <c r="G41" s="156"/>
      <c r="H41" s="156"/>
    </row>
    <row r="42" spans="1:8">
      <c r="A42" s="9"/>
      <c r="B42" s="9"/>
      <c r="C42" s="9"/>
      <c r="D42" s="9"/>
      <c r="E42" s="156"/>
      <c r="F42" s="156"/>
      <c r="G42" s="156"/>
      <c r="H42" s="156"/>
    </row>
    <row r="43" spans="1:8">
      <c r="A43" s="9"/>
      <c r="B43" s="9"/>
      <c r="C43" s="9"/>
      <c r="D43" s="9"/>
      <c r="E43" s="156"/>
      <c r="F43" s="156"/>
      <c r="G43" s="156"/>
      <c r="H43" s="156"/>
    </row>
    <row r="44" spans="1:8">
      <c r="A44" s="9"/>
      <c r="B44" s="9"/>
      <c r="C44" s="9"/>
      <c r="D44" s="9"/>
      <c r="E44" s="156"/>
      <c r="F44" s="156"/>
      <c r="G44" s="156"/>
      <c r="H44" s="156"/>
    </row>
    <row r="45" spans="1:8">
      <c r="A45" s="9"/>
      <c r="B45" s="9"/>
      <c r="C45" s="9"/>
      <c r="D45" s="9"/>
      <c r="E45" s="156"/>
      <c r="F45" s="156"/>
      <c r="G45" s="156"/>
      <c r="H45" s="156"/>
    </row>
    <row r="46" spans="1:8">
      <c r="A46" s="9"/>
      <c r="B46" s="9"/>
      <c r="C46" s="9"/>
      <c r="D46" s="9"/>
      <c r="E46" s="156"/>
      <c r="F46" s="156"/>
      <c r="G46" s="156"/>
      <c r="H46" s="156"/>
    </row>
    <row r="47" spans="1:8">
      <c r="A47" s="9"/>
      <c r="B47" s="9"/>
      <c r="C47" s="9"/>
      <c r="D47" s="9"/>
      <c r="E47" s="156"/>
      <c r="F47" s="156"/>
      <c r="G47" s="156"/>
      <c r="H47" s="156"/>
    </row>
  </sheetData>
  <mergeCells count="73">
    <mergeCell ref="E47:F47"/>
    <mergeCell ref="G47:H47"/>
    <mergeCell ref="E44:F44"/>
    <mergeCell ref="G44:H44"/>
    <mergeCell ref="E45:F45"/>
    <mergeCell ref="G45:H45"/>
    <mergeCell ref="E46:F46"/>
    <mergeCell ref="G46:H46"/>
    <mergeCell ref="E41:F41"/>
    <mergeCell ref="G41:H41"/>
    <mergeCell ref="E42:F42"/>
    <mergeCell ref="G42:H42"/>
    <mergeCell ref="E43:F43"/>
    <mergeCell ref="G43:H43"/>
    <mergeCell ref="E38:F38"/>
    <mergeCell ref="G38:H38"/>
    <mergeCell ref="E39:F39"/>
    <mergeCell ref="G39:H39"/>
    <mergeCell ref="E40:F40"/>
    <mergeCell ref="G40:H40"/>
    <mergeCell ref="E35:F35"/>
    <mergeCell ref="G35:H35"/>
    <mergeCell ref="E36:F36"/>
    <mergeCell ref="G36:H36"/>
    <mergeCell ref="E37:F37"/>
    <mergeCell ref="G37:H37"/>
    <mergeCell ref="E32:F32"/>
    <mergeCell ref="G32:H32"/>
    <mergeCell ref="E33:F33"/>
    <mergeCell ref="G33:H33"/>
    <mergeCell ref="E34:F34"/>
    <mergeCell ref="G34:H34"/>
    <mergeCell ref="E29:F29"/>
    <mergeCell ref="G29:H29"/>
    <mergeCell ref="E30:F30"/>
    <mergeCell ref="G30:H30"/>
    <mergeCell ref="E31:F31"/>
    <mergeCell ref="G31:H31"/>
    <mergeCell ref="E26:F26"/>
    <mergeCell ref="G26:H26"/>
    <mergeCell ref="E27:F27"/>
    <mergeCell ref="G27:H27"/>
    <mergeCell ref="E28:F28"/>
    <mergeCell ref="G28:H28"/>
    <mergeCell ref="E23:F23"/>
    <mergeCell ref="G23:H23"/>
    <mergeCell ref="E24:F24"/>
    <mergeCell ref="G24:H24"/>
    <mergeCell ref="E25:F25"/>
    <mergeCell ref="G25:H25"/>
    <mergeCell ref="E20:F20"/>
    <mergeCell ref="G20:H20"/>
    <mergeCell ref="E21:F21"/>
    <mergeCell ref="G21:H21"/>
    <mergeCell ref="E22:F22"/>
    <mergeCell ref="G22:H22"/>
    <mergeCell ref="E17:F17"/>
    <mergeCell ref="G17:H17"/>
    <mergeCell ref="E18:F18"/>
    <mergeCell ref="G18:H18"/>
    <mergeCell ref="E19:F19"/>
    <mergeCell ref="G19:H19"/>
    <mergeCell ref="A12:J12"/>
    <mergeCell ref="A14:S14"/>
    <mergeCell ref="E15:F15"/>
    <mergeCell ref="G15:H15"/>
    <mergeCell ref="E16:F16"/>
    <mergeCell ref="G16:H16"/>
    <mergeCell ref="A6:H6"/>
    <mergeCell ref="A7:H7"/>
    <mergeCell ref="A8:H8"/>
    <mergeCell ref="A9:H9"/>
    <mergeCell ref="A10:H10"/>
  </mergeCells>
  <pageMargins left="0.7" right="0.7" top="0.75" bottom="0.75" header="0.3" footer="0.3"/>
  <pageSetup scale="5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828201a5-4980-454b-b68f-b51c618fd3e5" xsi:nil="true"/>
    <lcf76f155ced4ddcb4097134ff3c332f xmlns="009d42a5-c66e-4786-b0bb-1ca405917402">
      <Terms xmlns="http://schemas.microsoft.com/office/infopath/2007/PartnerControls"/>
    </lcf76f155ced4ddcb4097134ff3c332f>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CB4276A6F952F4B99C68881E2E6715E" ma:contentTypeVersion="17" ma:contentTypeDescription="Crear nuevo documento." ma:contentTypeScope="" ma:versionID="52b194de2d89287c369b57f11c247cff">
  <xsd:schema xmlns:xsd="http://www.w3.org/2001/XMLSchema" xmlns:xs="http://www.w3.org/2001/XMLSchema" xmlns:p="http://schemas.microsoft.com/office/2006/metadata/properties" xmlns:ns1="http://schemas.microsoft.com/sharepoint/v3" xmlns:ns2="828201a5-4980-454b-b68f-b51c618fd3e5" xmlns:ns3="009d42a5-c66e-4786-b0bb-1ca405917402" targetNamespace="http://schemas.microsoft.com/office/2006/metadata/properties" ma:root="true" ma:fieldsID="22add5b704509fc64637beab8150653a" ns1:_="" ns2:_="" ns3:_="">
    <xsd:import namespace="http://schemas.microsoft.com/sharepoint/v3"/>
    <xsd:import namespace="828201a5-4980-454b-b68f-b51c618fd3e5"/>
    <xsd:import namespace="009d42a5-c66e-4786-b0bb-1ca40591740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8201a5-4980-454b-b68f-b51c618fd3e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1f42e7f-68fc-45d2-b86d-2f89a49f818f}" ma:internalName="TaxCatchAll" ma:showField="CatchAllData" ma:web="828201a5-4980-454b-b68f-b51c618fd3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09d42a5-c66e-4786-b0bb-1ca40591740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6e699ab5-d0a1-46d4-b005-a58804273b2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230C5B-E684-453B-83AF-5CEE2CCE89C2}">
  <ds:schemaRefs/>
</ds:datastoreItem>
</file>

<file path=customXml/itemProps2.xml><?xml version="1.0" encoding="utf-8"?>
<ds:datastoreItem xmlns:ds="http://schemas.openxmlformats.org/officeDocument/2006/customXml" ds:itemID="{7863564C-6BB7-4B37-B89E-2053B0CC336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828201a5-4980-454b-b68f-b51c618fd3e5"/>
    <ds:schemaRef ds:uri="http://schemas.microsoft.com/sharepoint/v3"/>
    <ds:schemaRef ds:uri="http://purl.org/dc/terms/"/>
    <ds:schemaRef ds:uri="http://schemas.openxmlformats.org/package/2006/metadata/core-properties"/>
    <ds:schemaRef ds:uri="009d42a5-c66e-4786-b0bb-1ca405917402"/>
    <ds:schemaRef ds:uri="http://www.w3.org/XML/1998/namespace"/>
    <ds:schemaRef ds:uri="http://purl.org/dc/dcmitype/"/>
  </ds:schemaRefs>
</ds:datastoreItem>
</file>

<file path=customXml/itemProps3.xml><?xml version="1.0" encoding="utf-8"?>
<ds:datastoreItem xmlns:ds="http://schemas.openxmlformats.org/officeDocument/2006/customXml" ds:itemID="{83A97C3E-A549-4D79-A39B-D699E99AFF8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 No. 1MEP</vt:lpstr>
      <vt:lpstr>Form. No. 2MEP</vt:lpstr>
      <vt:lpstr>Form. No. 3MEP</vt:lpstr>
      <vt:lpstr>'Form. No. 1MEP'!Área_de_impresión</vt:lpstr>
      <vt:lpstr>'Form. No. 2MEP'!Área_de_impresión</vt:lpstr>
      <vt:lpstr>'Form. No. 3MEP'!Área_de_impresión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Responsable de Acceso a la Informacion</cp:lastModifiedBy>
  <dcterms:created xsi:type="dcterms:W3CDTF">2013-04-15T18:58:00Z</dcterms:created>
  <dcterms:modified xsi:type="dcterms:W3CDTF">2022-10-19T15:36:00Z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0x0101007CB4276A6F952F4B99C68881E2E6715E</vt:lpwstr>
  </property>
  <property fmtid="{D5CDD505-2E9C-101B-9397-08002B2CF9AE}" pid="3" name="ICV">
    <vt:lpwstr>971E106BE7BA46789A97176BE75C39E8</vt:lpwstr>
  </property>
  <property fmtid="{D5CDD505-2E9C-101B-9397-08002B2CF9AE}" pid="4" name="KSOProductBuildVer">
    <vt:lpwstr>1033-11.2.0.10258</vt:lpwstr>
  </property>
</Properties>
</file>